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410" activeTab="0"/>
  </bookViews>
  <sheets>
    <sheet name="Техническая часть" sheetId="1" r:id="rId1"/>
  </sheets>
  <definedNames>
    <definedName name="_xlnm.Print_Titles" localSheetId="0">'Техническая часть'!$4:$5</definedName>
    <definedName name="_xlnm.Print_Area" localSheetId="0">'Техническая часть'!$A$1:$Y$62</definedName>
  </definedNames>
  <calcPr fullCalcOnLoad="1"/>
</workbook>
</file>

<file path=xl/sharedStrings.xml><?xml version="1.0" encoding="utf-8"?>
<sst xmlns="http://schemas.openxmlformats.org/spreadsheetml/2006/main" count="363" uniqueCount="177">
  <si>
    <t>Год выпуска</t>
  </si>
  <si>
    <t>террит. преимущественного использования ТС</t>
  </si>
  <si>
    <t>наличия или отсутствия страх. выплат</t>
  </si>
  <si>
    <t>сезонного использования ТС</t>
  </si>
  <si>
    <t>мощность двигателя легк. автомобиля</t>
  </si>
  <si>
    <t>грубых нарушений условий</t>
  </si>
  <si>
    <t>В</t>
  </si>
  <si>
    <t>Базовая ставка</t>
  </si>
  <si>
    <t>Для ТС категории "С" указать грузоподъемность</t>
  </si>
  <si>
    <t>Коэффициент</t>
  </si>
  <si>
    <t>отсутствует</t>
  </si>
  <si>
    <t>Марка автомобиля</t>
  </si>
  <si>
    <t>Идентификационный номер</t>
  </si>
  <si>
    <t>Гос.регистрационный знак</t>
  </si>
  <si>
    <t>Дата окончания страховки</t>
  </si>
  <si>
    <t>Категория ТС</t>
  </si>
  <si>
    <t>КТ</t>
  </si>
  <si>
    <t>КБМ</t>
  </si>
  <si>
    <t>КМ</t>
  </si>
  <si>
    <t>Для категории "D"количество пассажирских мест</t>
  </si>
  <si>
    <t>КН</t>
  </si>
  <si>
    <t xml:space="preserve">ЧАСТЬ 3. ТЕХНИЧЕСКАЯ ЧАСТЬ  </t>
  </si>
  <si>
    <t>№ лота</t>
  </si>
  <si>
    <t xml:space="preserve">Разнарядка на оказание услуг по обязательному страхованию гражданской ответственности  владельцев транспортных средств </t>
  </si>
  <si>
    <t>Количество лиц, допущенных к управлению</t>
  </si>
  <si>
    <t>КО</t>
  </si>
  <si>
    <t>Муницпальный заказчик</t>
  </si>
  <si>
    <t>Нименование собственника ТС</t>
  </si>
  <si>
    <t xml:space="preserve">Администрация Бутурлиновского муниципального района Воронежской области </t>
  </si>
  <si>
    <t>А122АА36</t>
  </si>
  <si>
    <t>О555КК36</t>
  </si>
  <si>
    <t>К650НМ36</t>
  </si>
  <si>
    <t>ВАЗ - 21074</t>
  </si>
  <si>
    <t>ВАЗ - 21213</t>
  </si>
  <si>
    <t>Цена страховки</t>
  </si>
  <si>
    <t>ИТОГО:</t>
  </si>
  <si>
    <t xml:space="preserve">Администрация Бутурлиновского городского поселения Бутурлиновского муниципального района Воронежской области </t>
  </si>
  <si>
    <t>ВАЗ - 2123</t>
  </si>
  <si>
    <t>Х9L21230040014713</t>
  </si>
  <si>
    <t>Отдел по образованию администрации Бутурлиновского муницпального района Воронежской области</t>
  </si>
  <si>
    <t>КС</t>
  </si>
  <si>
    <t>-</t>
  </si>
  <si>
    <t>УАЗ 469БГ</t>
  </si>
  <si>
    <t>Т305АМ</t>
  </si>
  <si>
    <t>Р710КТ</t>
  </si>
  <si>
    <t>Р709КТ</t>
  </si>
  <si>
    <t>ВАЗ - 21061</t>
  </si>
  <si>
    <t>ИЖ2715</t>
  </si>
  <si>
    <t>Д</t>
  </si>
  <si>
    <t>Отдел финансов администрации Бутурлиновского муниципального района</t>
  </si>
  <si>
    <t>ГАЗ - 32213</t>
  </si>
  <si>
    <t>Х9632213070576574</t>
  </si>
  <si>
    <t>Е887НС</t>
  </si>
  <si>
    <t>Дата приобретения</t>
  </si>
  <si>
    <t>ВАЗ-21074</t>
  </si>
  <si>
    <t>Отдел по культуре, спорту и работе с молодежью администрации Бутурлиновского муниципального района Воронежской области</t>
  </si>
  <si>
    <t>Дата начала первого договора страхования</t>
  </si>
  <si>
    <t>нет данных</t>
  </si>
  <si>
    <t>Мощность двигателя л.с</t>
  </si>
  <si>
    <t>Kia sportage</t>
  </si>
  <si>
    <t>ВАЗ-21150</t>
  </si>
  <si>
    <t>ВАЗ-21213</t>
  </si>
  <si>
    <t>ВАЗ-21214</t>
  </si>
  <si>
    <t>Chevrolet niva</t>
  </si>
  <si>
    <t>KNEJ55257K313633</t>
  </si>
  <si>
    <t>XTA21074092885763</t>
  </si>
  <si>
    <t>ХТА 21074072562991</t>
  </si>
  <si>
    <t>ХТА21150043805521</t>
  </si>
  <si>
    <t>ХТА21213011546956</t>
  </si>
  <si>
    <t>ХТА21214031699393</t>
  </si>
  <si>
    <t>ХТА21214041741979</t>
  </si>
  <si>
    <t>Х9L21236080224118</t>
  </si>
  <si>
    <t>С996РМ36</t>
  </si>
  <si>
    <t>A605AA36</t>
  </si>
  <si>
    <t>возраст и стаж водителя</t>
  </si>
  <si>
    <t>КВС</t>
  </si>
  <si>
    <t>Дата страховых выплат</t>
  </si>
  <si>
    <t>LADA-217030</t>
  </si>
  <si>
    <t>ХТА21703080088384</t>
  </si>
  <si>
    <t>Р242РЕ</t>
  </si>
  <si>
    <t>Администрация Нижнекисляйского городского поселения Бутурлиновского муниципального района Воронежской области</t>
  </si>
  <si>
    <t>ВАЗ - 21065</t>
  </si>
  <si>
    <t>ХТА21065024391682</t>
  </si>
  <si>
    <t>С067НН</t>
  </si>
  <si>
    <t>Администрация Березовского сельского поселения Бутурлиновского муниципального района Воронежской области</t>
  </si>
  <si>
    <t>ВАЗ - 2106</t>
  </si>
  <si>
    <t>ХТК21060060134747</t>
  </si>
  <si>
    <t>Х631КС</t>
  </si>
  <si>
    <t>Администрация Васильевского сельского поселения Бутурлиновского муниципального района Воронежской области</t>
  </si>
  <si>
    <t>ВАЗ - 210430</t>
  </si>
  <si>
    <t>ХТА21043020926445</t>
  </si>
  <si>
    <t>Т633ЕО</t>
  </si>
  <si>
    <t>Администрация Великоархангельского сельского поселения Бутурлиновского муниципального района Воронежской области</t>
  </si>
  <si>
    <t>Администрация Карайчевского сельского поселения Бутурлиновского муниципального района Воронежской области</t>
  </si>
  <si>
    <t>Х602КС</t>
  </si>
  <si>
    <t>Администрация Клеповского сельского поселения Бутурлиновского муниципального района Воронежской области</t>
  </si>
  <si>
    <t>У258ЕВ</t>
  </si>
  <si>
    <t>Администрация Козловского сельского поселения Бутурлиновского муниципального района Воронежской области</t>
  </si>
  <si>
    <t>ХТД212130V1447420</t>
  </si>
  <si>
    <t>Х901ЕМ</t>
  </si>
  <si>
    <t>Администрация Колодеевского сельского поселения Бутурлиновского муниципального района Воронежской области</t>
  </si>
  <si>
    <t>Н841КР</t>
  </si>
  <si>
    <t>Администрация Озерского сельского поселения Бутурлиновского муниципального района Воронежской области</t>
  </si>
  <si>
    <t>ХТА21074031684003</t>
  </si>
  <si>
    <t>Е270РН</t>
  </si>
  <si>
    <t>Администрация Пузевского сельского поселения Бутурлиновского муниципального района Воронежской области</t>
  </si>
  <si>
    <t>ХТА21074062460023</t>
  </si>
  <si>
    <t>Р415НЕ</t>
  </si>
  <si>
    <t>Администрация Сериковского сельского поселения Бутурлиновского муниципального района Воронежской области</t>
  </si>
  <si>
    <t>ХТА21060050117271</t>
  </si>
  <si>
    <t>Е375КЕ</t>
  </si>
  <si>
    <t>Администрация Филиппенковского сельского поселения Бутурлиновского муниципального района Воронежской области</t>
  </si>
  <si>
    <t>ВАЗ - 21053</t>
  </si>
  <si>
    <t>ХТА310530V1714110</t>
  </si>
  <si>
    <t>В282МЕ</t>
  </si>
  <si>
    <t>ХТА212130Х1427078</t>
  </si>
  <si>
    <t>Е721ЕХ</t>
  </si>
  <si>
    <t>Администрация Чулокского сельского поселения Бутурлиновского муниципального района Воронежской области</t>
  </si>
  <si>
    <t>ГАЗ - 3110</t>
  </si>
  <si>
    <t>О075ОТ</t>
  </si>
  <si>
    <t>ХТА210530119075</t>
  </si>
  <si>
    <t>Р328ЕА</t>
  </si>
  <si>
    <t>Администрация Гвазденского сельского поселения Бутурлиновского муниципального района Воронежской области</t>
  </si>
  <si>
    <t>ГАЗ - 3307</t>
  </si>
  <si>
    <t>ХТН330700N1521633</t>
  </si>
  <si>
    <t>Е646ЕХ</t>
  </si>
  <si>
    <t>23.12.2003</t>
  </si>
  <si>
    <t>115 л.с.</t>
  </si>
  <si>
    <t>С</t>
  </si>
  <si>
    <t>УАЗ 37419</t>
  </si>
  <si>
    <t>ХТА212113011583030</t>
  </si>
  <si>
    <t>ГАЗ-3102</t>
  </si>
  <si>
    <t>Х9631020051299861</t>
  </si>
  <si>
    <t>О782СЕ</t>
  </si>
  <si>
    <t>ХТК21060060134000</t>
  </si>
  <si>
    <t>ХТН311000Y0984202</t>
  </si>
  <si>
    <t>Р019ЕС</t>
  </si>
  <si>
    <t>Х7Д21060012064121</t>
  </si>
  <si>
    <t>ХТА21074082689546</t>
  </si>
  <si>
    <t>М022НТ36</t>
  </si>
  <si>
    <t>Е418НТ36</t>
  </si>
  <si>
    <t>А035АА136</t>
  </si>
  <si>
    <t>У038СВ36</t>
  </si>
  <si>
    <t>У332СВ36</t>
  </si>
  <si>
    <t>ЛАДА 217030</t>
  </si>
  <si>
    <t>ХТА217030АО229118</t>
  </si>
  <si>
    <t>ГАЗ-32213</t>
  </si>
  <si>
    <t>Х9632213090656026</t>
  </si>
  <si>
    <t>Е106СН36</t>
  </si>
  <si>
    <t>ВАЗ - 212300</t>
  </si>
  <si>
    <t>Х9L212300А0307439</t>
  </si>
  <si>
    <t>К568СХ36</t>
  </si>
  <si>
    <t xml:space="preserve"> август 2010</t>
  </si>
  <si>
    <t>К661СХ36</t>
  </si>
  <si>
    <t xml:space="preserve"> февраль 2010</t>
  </si>
  <si>
    <t>ХТА210610Х4105980</t>
  </si>
  <si>
    <t>ХТК271500N0493624</t>
  </si>
  <si>
    <t>23.12.2010</t>
  </si>
  <si>
    <t>А595ХВ</t>
  </si>
  <si>
    <t>13.05.2011</t>
  </si>
  <si>
    <t>24.09.2011</t>
  </si>
  <si>
    <t>15.11.2011</t>
  </si>
  <si>
    <t>26.07.2011</t>
  </si>
  <si>
    <t>23.02.2011</t>
  </si>
  <si>
    <t>28.12.2010</t>
  </si>
  <si>
    <t>11.01.2011</t>
  </si>
  <si>
    <t>ХТА21053031968112</t>
  </si>
  <si>
    <t>05.10.2011</t>
  </si>
  <si>
    <t>22.01.2011</t>
  </si>
  <si>
    <t>20.03.2011</t>
  </si>
  <si>
    <t>13.03.2011</t>
  </si>
  <si>
    <t>ХТК21060050128601</t>
  </si>
  <si>
    <t>10.03.2011</t>
  </si>
  <si>
    <t>27.12.2010</t>
  </si>
  <si>
    <t>28.07.2011</t>
  </si>
  <si>
    <t>17.08.2011</t>
  </si>
  <si>
    <t>2007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</si>
</sst>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#,##0.0000"/>
    <numFmt numFmtId="167" formatCode="[$-FC19]d\ mmmm\ yyyy\ &quot;г.&quot;"/>
    <numFmt numFmtId="168" formatCode="0.00000000"/>
    <numFmt numFmtId="169" formatCode="dd/mm/yy;@"/>
    <numFmt numFmtId="170" formatCode="0.0"/>
    <numFmt numFmtId="171" formatCode="#,##0_р_."/>
    <numFmt numFmtId="172" formatCode="0.00_ ;\-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_-* #,##0.0000&quot;р.&quot;_-;\-* #,##0.0000&quot;р.&quot;_-;_-* &quot;-&quot;????&quot;р.&quot;_-;_-@_-"/>
    <numFmt numFmtId="179" formatCode="mmm/yyyy"/>
    <numFmt numFmtId="180" formatCode="[$-FC19]dd\ mmmm\ yyyy\ \г\.;@"/>
    <numFmt numFmtId="181" formatCode="[$-419]mmmm\ yyyy;@"/>
    <numFmt numFmtId="182" formatCode="0.000"/>
    <numFmt numFmtId="183" formatCode="#,##0.00_ ;\-#,##0.00\ 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177" fontId="4" fillId="0" borderId="0" xfId="0" applyNumberFormat="1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58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4" fontId="6" fillId="0" borderId="0" xfId="58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4" fontId="3" fillId="0" borderId="11" xfId="58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/>
    </xf>
    <xf numFmtId="169" fontId="3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top" wrapText="1"/>
    </xf>
    <xf numFmtId="4" fontId="3" fillId="0" borderId="0" xfId="58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4" fontId="2" fillId="0" borderId="0" xfId="58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" fontId="3" fillId="0" borderId="0" xfId="58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" fontId="3" fillId="0" borderId="0" xfId="58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58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1" fontId="3" fillId="0" borderId="13" xfId="0" applyNumberFormat="1" applyFont="1" applyFill="1" applyBorder="1" applyAlignment="1">
      <alignment horizontal="right" vertical="center" wrapText="1"/>
    </xf>
    <xf numFmtId="169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/>
    </xf>
    <xf numFmtId="169" fontId="3" fillId="0" borderId="13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58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58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83" fontId="3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58" applyNumberFormat="1" applyFont="1" applyFill="1" applyBorder="1" applyAlignment="1">
      <alignment horizontal="right" vertical="center" wrapText="1"/>
    </xf>
    <xf numFmtId="14" fontId="3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 textRotation="90"/>
    </xf>
    <xf numFmtId="178" fontId="3" fillId="0" borderId="14" xfId="0" applyNumberFormat="1" applyFont="1" applyFill="1" applyBorder="1" applyAlignment="1">
      <alignment horizontal="center" vertical="center" textRotation="90"/>
    </xf>
    <xf numFmtId="4" fontId="3" fillId="0" borderId="10" xfId="58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169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textRotation="90" wrapText="1"/>
    </xf>
    <xf numFmtId="49" fontId="3" fillId="0" borderId="13" xfId="0" applyNumberFormat="1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14" fontId="26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5"/>
  <sheetViews>
    <sheetView showGridLines="0" showRowColHeaders="0" tabSelected="1" view="pageBreakPreview" zoomScaleSheetLayoutView="100" zoomScalePageLayoutView="0" workbookViewId="0" topLeftCell="G1">
      <selection activeCell="O9" sqref="O9"/>
    </sheetView>
  </sheetViews>
  <sheetFormatPr defaultColWidth="9.00390625" defaultRowHeight="12.75"/>
  <cols>
    <col min="1" max="1" width="4.625" style="7" customWidth="1"/>
    <col min="2" max="2" width="21.625" style="7" customWidth="1"/>
    <col min="3" max="3" width="30.00390625" style="17" customWidth="1"/>
    <col min="4" max="4" width="16.875" style="4" customWidth="1"/>
    <col min="5" max="5" width="24.625" style="4" customWidth="1"/>
    <col min="6" max="6" width="12.875" style="4" customWidth="1"/>
    <col min="7" max="7" width="9.375" style="18" customWidth="1"/>
    <col min="8" max="8" width="10.00390625" style="19" customWidth="1"/>
    <col min="9" max="9" width="7.00390625" style="19" customWidth="1"/>
    <col min="10" max="10" width="8.625" style="19" customWidth="1"/>
    <col min="11" max="11" width="6.125" style="20" customWidth="1"/>
    <col min="12" max="12" width="7.25390625" style="19" customWidth="1"/>
    <col min="13" max="14" width="6.875" style="20" customWidth="1"/>
    <col min="15" max="15" width="9.875" style="21" customWidth="1"/>
    <col min="16" max="16" width="7.00390625" style="4" customWidth="1"/>
    <col min="17" max="17" width="12.125" style="21" customWidth="1"/>
    <col min="18" max="18" width="9.00390625" style="4" customWidth="1"/>
    <col min="19" max="19" width="12.00390625" style="4" customWidth="1"/>
    <col min="20" max="20" width="9.75390625" style="4" customWidth="1"/>
    <col min="21" max="21" width="12.00390625" style="4" customWidth="1"/>
    <col min="22" max="22" width="13.375" style="2" hidden="1" customWidth="1"/>
    <col min="23" max="24" width="13.375" style="2" customWidth="1"/>
    <col min="25" max="25" width="15.125" style="3" customWidth="1"/>
    <col min="26" max="26" width="13.00390625" style="4" customWidth="1"/>
    <col min="27" max="16384" width="9.125" style="4" customWidth="1"/>
  </cols>
  <sheetData>
    <row r="1" spans="1:21" ht="19.5" customHeight="1">
      <c r="A1" s="133" t="s">
        <v>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7" customHeight="1">
      <c r="A3" s="136" t="s">
        <v>23</v>
      </c>
      <c r="B3" s="137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1:25" s="7" customFormat="1" ht="12.75" customHeight="1">
      <c r="A4" s="140" t="s">
        <v>22</v>
      </c>
      <c r="B4" s="138" t="s">
        <v>26</v>
      </c>
      <c r="C4" s="134" t="s">
        <v>27</v>
      </c>
      <c r="D4" s="125" t="s">
        <v>11</v>
      </c>
      <c r="E4" s="125" t="s">
        <v>12</v>
      </c>
      <c r="F4" s="125" t="s">
        <v>13</v>
      </c>
      <c r="G4" s="122" t="s">
        <v>7</v>
      </c>
      <c r="H4" s="140" t="s">
        <v>9</v>
      </c>
      <c r="I4" s="147"/>
      <c r="J4" s="147"/>
      <c r="K4" s="147"/>
      <c r="L4" s="147"/>
      <c r="M4" s="147"/>
      <c r="N4" s="148"/>
      <c r="O4" s="135" t="s">
        <v>14</v>
      </c>
      <c r="P4" s="125" t="s">
        <v>0</v>
      </c>
      <c r="Q4" s="135" t="s">
        <v>53</v>
      </c>
      <c r="R4" s="125" t="s">
        <v>58</v>
      </c>
      <c r="S4" s="125" t="s">
        <v>15</v>
      </c>
      <c r="T4" s="125" t="s">
        <v>19</v>
      </c>
      <c r="U4" s="125" t="s">
        <v>8</v>
      </c>
      <c r="V4" s="6"/>
      <c r="W4" s="146" t="s">
        <v>76</v>
      </c>
      <c r="X4" s="123" t="s">
        <v>56</v>
      </c>
      <c r="Y4" s="120" t="s">
        <v>34</v>
      </c>
    </row>
    <row r="5" spans="1:25" s="10" customFormat="1" ht="67.5" customHeight="1">
      <c r="A5" s="140"/>
      <c r="B5" s="139"/>
      <c r="C5" s="134"/>
      <c r="D5" s="125"/>
      <c r="E5" s="125"/>
      <c r="F5" s="125"/>
      <c r="G5" s="122"/>
      <c r="H5" s="8" t="s">
        <v>1</v>
      </c>
      <c r="I5" s="8" t="s">
        <v>2</v>
      </c>
      <c r="J5" s="8" t="s">
        <v>24</v>
      </c>
      <c r="K5" s="1" t="s">
        <v>3</v>
      </c>
      <c r="L5" s="8" t="s">
        <v>4</v>
      </c>
      <c r="M5" s="1" t="s">
        <v>5</v>
      </c>
      <c r="N5" s="72" t="s">
        <v>74</v>
      </c>
      <c r="O5" s="135"/>
      <c r="P5" s="125"/>
      <c r="Q5" s="135"/>
      <c r="R5" s="125"/>
      <c r="S5" s="125"/>
      <c r="T5" s="125"/>
      <c r="U5" s="125"/>
      <c r="V5" s="9"/>
      <c r="W5" s="146"/>
      <c r="X5" s="124"/>
      <c r="Y5" s="121"/>
    </row>
    <row r="6" spans="1:25" ht="18" customHeight="1">
      <c r="A6" s="30"/>
      <c r="B6" s="15"/>
      <c r="D6" s="26"/>
      <c r="E6" s="26"/>
      <c r="F6" s="26"/>
      <c r="G6" s="27"/>
      <c r="H6" s="31" t="s">
        <v>16</v>
      </c>
      <c r="I6" s="31" t="s">
        <v>17</v>
      </c>
      <c r="J6" s="31" t="s">
        <v>25</v>
      </c>
      <c r="K6" s="32" t="s">
        <v>40</v>
      </c>
      <c r="L6" s="31" t="s">
        <v>18</v>
      </c>
      <c r="M6" s="32" t="s">
        <v>20</v>
      </c>
      <c r="N6" s="81" t="s">
        <v>75</v>
      </c>
      <c r="P6" s="28"/>
      <c r="Q6" s="29"/>
      <c r="R6" s="28"/>
      <c r="S6" s="28"/>
      <c r="T6" s="28"/>
      <c r="U6" s="15"/>
      <c r="X6" s="67"/>
      <c r="Y6" s="33"/>
    </row>
    <row r="7" spans="1:25" ht="14.25" customHeight="1">
      <c r="A7" s="127">
        <v>1</v>
      </c>
      <c r="B7" s="130" t="s">
        <v>28</v>
      </c>
      <c r="C7" s="130" t="s">
        <v>28</v>
      </c>
      <c r="D7" s="74" t="s">
        <v>59</v>
      </c>
      <c r="E7" s="74" t="s">
        <v>64</v>
      </c>
      <c r="F7" s="74" t="s">
        <v>141</v>
      </c>
      <c r="G7" s="77">
        <v>2375</v>
      </c>
      <c r="H7" s="75">
        <v>0.55</v>
      </c>
      <c r="I7" s="75">
        <v>0.8</v>
      </c>
      <c r="J7" s="75">
        <v>1.7</v>
      </c>
      <c r="K7" s="75">
        <v>1</v>
      </c>
      <c r="L7" s="75">
        <v>1.4</v>
      </c>
      <c r="M7" s="62" t="s">
        <v>41</v>
      </c>
      <c r="N7" s="75">
        <v>1</v>
      </c>
      <c r="O7" s="149">
        <v>40534</v>
      </c>
      <c r="P7" s="75">
        <v>2006</v>
      </c>
      <c r="Q7" s="78">
        <v>39436</v>
      </c>
      <c r="R7" s="75">
        <v>141</v>
      </c>
      <c r="S7" s="63" t="s">
        <v>6</v>
      </c>
      <c r="T7" s="63" t="s">
        <v>41</v>
      </c>
      <c r="U7" s="63" t="s">
        <v>41</v>
      </c>
      <c r="V7" s="79"/>
      <c r="W7" s="79"/>
      <c r="X7" s="78">
        <v>39400</v>
      </c>
      <c r="Y7" s="77">
        <f>G7*H7*I7*J7*L7</f>
        <v>2487.1</v>
      </c>
    </row>
    <row r="8" spans="1:25" ht="12.75">
      <c r="A8" s="128"/>
      <c r="B8" s="131"/>
      <c r="C8" s="131"/>
      <c r="D8" s="74" t="s">
        <v>54</v>
      </c>
      <c r="E8" s="74" t="s">
        <v>65</v>
      </c>
      <c r="F8" s="74" t="s">
        <v>72</v>
      </c>
      <c r="G8" s="77">
        <v>2375</v>
      </c>
      <c r="H8" s="75">
        <v>0.55</v>
      </c>
      <c r="I8" s="77">
        <v>0.95</v>
      </c>
      <c r="J8" s="75">
        <v>1.7</v>
      </c>
      <c r="K8" s="75">
        <v>1</v>
      </c>
      <c r="L8" s="75">
        <v>1</v>
      </c>
      <c r="M8" s="62" t="s">
        <v>41</v>
      </c>
      <c r="N8" s="75">
        <v>1</v>
      </c>
      <c r="O8" s="149">
        <v>40621</v>
      </c>
      <c r="P8" s="75">
        <v>2009</v>
      </c>
      <c r="Q8" s="78">
        <v>39868</v>
      </c>
      <c r="R8" s="75">
        <v>72.7</v>
      </c>
      <c r="S8" s="63" t="s">
        <v>6</v>
      </c>
      <c r="T8" s="63" t="s">
        <v>41</v>
      </c>
      <c r="U8" s="63" t="s">
        <v>41</v>
      </c>
      <c r="V8" s="79"/>
      <c r="W8" s="79"/>
      <c r="X8" s="78">
        <v>39892</v>
      </c>
      <c r="Y8" s="77">
        <f aca="true" t="shared" si="0" ref="Y8:Y15">G8*H8*I8*J8*L8</f>
        <v>2109.59375</v>
      </c>
    </row>
    <row r="9" spans="1:25" ht="15.75" customHeight="1">
      <c r="A9" s="128"/>
      <c r="B9" s="131"/>
      <c r="C9" s="131"/>
      <c r="D9" s="74" t="s">
        <v>54</v>
      </c>
      <c r="E9" s="74" t="s">
        <v>66</v>
      </c>
      <c r="F9" s="74" t="s">
        <v>31</v>
      </c>
      <c r="G9" s="77">
        <v>2375</v>
      </c>
      <c r="H9" s="75">
        <v>0.55</v>
      </c>
      <c r="I9" s="75">
        <v>0.85</v>
      </c>
      <c r="J9" s="75">
        <v>1.7</v>
      </c>
      <c r="K9" s="75">
        <v>1</v>
      </c>
      <c r="L9" s="75">
        <v>1</v>
      </c>
      <c r="M9" s="62" t="s">
        <v>41</v>
      </c>
      <c r="N9" s="75">
        <v>1</v>
      </c>
      <c r="O9" s="149">
        <v>40816</v>
      </c>
      <c r="P9" s="75">
        <v>2007</v>
      </c>
      <c r="Q9" s="78">
        <v>39206</v>
      </c>
      <c r="R9" s="75">
        <v>74.1</v>
      </c>
      <c r="S9" s="63" t="s">
        <v>6</v>
      </c>
      <c r="T9" s="63" t="s">
        <v>41</v>
      </c>
      <c r="U9" s="63" t="s">
        <v>41</v>
      </c>
      <c r="V9" s="79"/>
      <c r="W9" s="79"/>
      <c r="X9" s="78">
        <v>39206</v>
      </c>
      <c r="Y9" s="77">
        <f t="shared" si="0"/>
        <v>1887.53125</v>
      </c>
    </row>
    <row r="10" spans="1:25" ht="12.75" customHeight="1">
      <c r="A10" s="128"/>
      <c r="B10" s="131"/>
      <c r="C10" s="131"/>
      <c r="D10" s="74" t="s">
        <v>60</v>
      </c>
      <c r="E10" s="74" t="s">
        <v>67</v>
      </c>
      <c r="F10" s="74" t="s">
        <v>142</v>
      </c>
      <c r="G10" s="77">
        <v>2375</v>
      </c>
      <c r="H10" s="75">
        <v>0.55</v>
      </c>
      <c r="I10" s="75">
        <v>0.7</v>
      </c>
      <c r="J10" s="75">
        <v>1.7</v>
      </c>
      <c r="K10" s="75">
        <v>1</v>
      </c>
      <c r="L10" s="75">
        <v>1</v>
      </c>
      <c r="M10" s="62" t="s">
        <v>41</v>
      </c>
      <c r="N10" s="75">
        <v>1</v>
      </c>
      <c r="O10" s="149">
        <v>40816</v>
      </c>
      <c r="P10" s="75">
        <v>2004</v>
      </c>
      <c r="Q10" s="78">
        <v>38251</v>
      </c>
      <c r="R10" s="75">
        <v>76.7</v>
      </c>
      <c r="S10" s="63" t="s">
        <v>6</v>
      </c>
      <c r="T10" s="63" t="s">
        <v>41</v>
      </c>
      <c r="U10" s="63" t="s">
        <v>41</v>
      </c>
      <c r="V10" s="79"/>
      <c r="W10" s="79"/>
      <c r="X10" s="78">
        <v>38251</v>
      </c>
      <c r="Y10" s="77">
        <f t="shared" si="0"/>
        <v>1554.4374999999998</v>
      </c>
    </row>
    <row r="11" spans="1:25" ht="14.25" customHeight="1">
      <c r="A11" s="128"/>
      <c r="B11" s="131"/>
      <c r="C11" s="131"/>
      <c r="D11" s="74" t="s">
        <v>61</v>
      </c>
      <c r="E11" s="74" t="s">
        <v>68</v>
      </c>
      <c r="F11" s="74" t="s">
        <v>143</v>
      </c>
      <c r="G11" s="77">
        <v>2375</v>
      </c>
      <c r="H11" s="75">
        <v>0.55</v>
      </c>
      <c r="I11" s="75">
        <v>0.65</v>
      </c>
      <c r="J11" s="75">
        <v>1.7</v>
      </c>
      <c r="K11" s="75">
        <v>1</v>
      </c>
      <c r="L11" s="75">
        <v>1</v>
      </c>
      <c r="M11" s="62" t="s">
        <v>41</v>
      </c>
      <c r="N11" s="75">
        <v>1</v>
      </c>
      <c r="O11" s="149">
        <v>40534</v>
      </c>
      <c r="P11" s="75">
        <v>2000</v>
      </c>
      <c r="Q11" s="78">
        <v>36840</v>
      </c>
      <c r="R11" s="75">
        <v>76.3</v>
      </c>
      <c r="S11" s="63" t="s">
        <v>6</v>
      </c>
      <c r="T11" s="63" t="s">
        <v>41</v>
      </c>
      <c r="U11" s="63" t="s">
        <v>41</v>
      </c>
      <c r="V11" s="79"/>
      <c r="W11" s="79"/>
      <c r="X11" s="78">
        <v>37803</v>
      </c>
      <c r="Y11" s="77">
        <f t="shared" si="0"/>
        <v>1443.40625</v>
      </c>
    </row>
    <row r="12" spans="1:25" ht="15.75" customHeight="1">
      <c r="A12" s="128"/>
      <c r="B12" s="131"/>
      <c r="C12" s="131"/>
      <c r="D12" s="74" t="s">
        <v>144</v>
      </c>
      <c r="E12" s="74" t="s">
        <v>145</v>
      </c>
      <c r="F12" s="74" t="s">
        <v>29</v>
      </c>
      <c r="G12" s="77">
        <v>2375</v>
      </c>
      <c r="H12" s="75">
        <v>0.55</v>
      </c>
      <c r="I12" s="75">
        <v>0.65</v>
      </c>
      <c r="J12" s="75">
        <v>1.7</v>
      </c>
      <c r="K12" s="75">
        <v>1</v>
      </c>
      <c r="L12" s="75">
        <v>1</v>
      </c>
      <c r="M12" s="62" t="s">
        <v>41</v>
      </c>
      <c r="N12" s="75">
        <v>1</v>
      </c>
      <c r="O12" s="149">
        <v>40597</v>
      </c>
      <c r="P12" s="75">
        <v>2010</v>
      </c>
      <c r="Q12" s="78">
        <v>40239</v>
      </c>
      <c r="R12" s="75">
        <v>97.9</v>
      </c>
      <c r="S12" s="63" t="s">
        <v>6</v>
      </c>
      <c r="T12" s="63" t="s">
        <v>41</v>
      </c>
      <c r="U12" s="63" t="s">
        <v>41</v>
      </c>
      <c r="V12" s="79"/>
      <c r="W12" s="79"/>
      <c r="X12" s="118">
        <v>40233</v>
      </c>
      <c r="Y12" s="77">
        <f t="shared" si="0"/>
        <v>1443.40625</v>
      </c>
    </row>
    <row r="13" spans="1:25" ht="12.75">
      <c r="A13" s="128"/>
      <c r="B13" s="131"/>
      <c r="C13" s="131"/>
      <c r="D13" s="74" t="s">
        <v>62</v>
      </c>
      <c r="E13" s="74" t="s">
        <v>70</v>
      </c>
      <c r="F13" s="74" t="s">
        <v>30</v>
      </c>
      <c r="G13" s="77">
        <v>2375</v>
      </c>
      <c r="H13" s="75">
        <v>0.55</v>
      </c>
      <c r="I13" s="75">
        <v>0.65</v>
      </c>
      <c r="J13" s="75">
        <v>1.7</v>
      </c>
      <c r="K13" s="75">
        <v>1</v>
      </c>
      <c r="L13" s="75">
        <v>1</v>
      </c>
      <c r="M13" s="62" t="s">
        <v>41</v>
      </c>
      <c r="N13" s="75">
        <v>1</v>
      </c>
      <c r="O13" s="149">
        <v>40541</v>
      </c>
      <c r="P13" s="75">
        <v>2003</v>
      </c>
      <c r="Q13" s="78">
        <v>37974</v>
      </c>
      <c r="R13" s="75">
        <v>80.2</v>
      </c>
      <c r="S13" s="63" t="s">
        <v>6</v>
      </c>
      <c r="T13" s="63" t="s">
        <v>41</v>
      </c>
      <c r="U13" s="63" t="s">
        <v>41</v>
      </c>
      <c r="V13" s="79"/>
      <c r="W13" s="79"/>
      <c r="X13" s="78">
        <v>37974</v>
      </c>
      <c r="Y13" s="77">
        <f t="shared" si="0"/>
        <v>1443.40625</v>
      </c>
    </row>
    <row r="14" spans="1:25" ht="12.75">
      <c r="A14" s="128"/>
      <c r="B14" s="131"/>
      <c r="C14" s="131"/>
      <c r="D14" s="74" t="s">
        <v>63</v>
      </c>
      <c r="E14" s="74" t="s">
        <v>71</v>
      </c>
      <c r="F14" s="74" t="s">
        <v>73</v>
      </c>
      <c r="G14" s="77">
        <v>2375</v>
      </c>
      <c r="H14" s="75">
        <v>0.55</v>
      </c>
      <c r="I14" s="75">
        <v>0.9</v>
      </c>
      <c r="J14" s="75">
        <v>1.7</v>
      </c>
      <c r="K14" s="75">
        <v>1</v>
      </c>
      <c r="L14" s="75">
        <v>1.4</v>
      </c>
      <c r="M14" s="62" t="s">
        <v>41</v>
      </c>
      <c r="N14" s="75">
        <v>1</v>
      </c>
      <c r="O14" s="149">
        <v>40765</v>
      </c>
      <c r="P14" s="75">
        <v>2008</v>
      </c>
      <c r="Q14" s="78">
        <v>39671</v>
      </c>
      <c r="R14" s="75">
        <v>122.4</v>
      </c>
      <c r="S14" s="63" t="s">
        <v>6</v>
      </c>
      <c r="T14" s="63" t="s">
        <v>41</v>
      </c>
      <c r="U14" s="63" t="s">
        <v>41</v>
      </c>
      <c r="V14" s="79"/>
      <c r="W14" s="79"/>
      <c r="X14" s="78">
        <v>39671</v>
      </c>
      <c r="Y14" s="77">
        <f t="shared" si="0"/>
        <v>2797.9874999999997</v>
      </c>
    </row>
    <row r="15" spans="1:25" ht="12.75">
      <c r="A15" s="129"/>
      <c r="B15" s="132"/>
      <c r="C15" s="132"/>
      <c r="D15" s="74" t="s">
        <v>146</v>
      </c>
      <c r="E15" s="74" t="s">
        <v>147</v>
      </c>
      <c r="F15" s="74" t="s">
        <v>148</v>
      </c>
      <c r="G15" s="77">
        <v>1620</v>
      </c>
      <c r="H15" s="75">
        <v>0.55</v>
      </c>
      <c r="I15" s="75">
        <v>0.9</v>
      </c>
      <c r="J15" s="75">
        <v>1.7</v>
      </c>
      <c r="K15" s="75">
        <v>1</v>
      </c>
      <c r="L15" s="75">
        <v>1</v>
      </c>
      <c r="M15" s="62" t="s">
        <v>41</v>
      </c>
      <c r="N15" s="75">
        <v>1</v>
      </c>
      <c r="O15" s="149">
        <v>40527</v>
      </c>
      <c r="P15" s="75">
        <v>2009</v>
      </c>
      <c r="Q15" s="78">
        <v>40190</v>
      </c>
      <c r="R15" s="75">
        <v>106.8</v>
      </c>
      <c r="S15" s="63" t="s">
        <v>48</v>
      </c>
      <c r="T15" s="63" t="s">
        <v>41</v>
      </c>
      <c r="U15" s="63" t="s">
        <v>41</v>
      </c>
      <c r="V15" s="79"/>
      <c r="W15" s="79"/>
      <c r="X15" s="78">
        <v>40163</v>
      </c>
      <c r="Y15" s="77">
        <f t="shared" si="0"/>
        <v>1363.23</v>
      </c>
    </row>
    <row r="16" spans="1:25" ht="15.75" customHeight="1">
      <c r="A16" s="90"/>
      <c r="B16" s="91" t="s">
        <v>35</v>
      </c>
      <c r="C16" s="92"/>
      <c r="D16" s="93"/>
      <c r="E16" s="93"/>
      <c r="F16" s="93"/>
      <c r="G16" s="94"/>
      <c r="H16" s="95"/>
      <c r="I16" s="95"/>
      <c r="J16" s="95"/>
      <c r="K16" s="96"/>
      <c r="L16" s="95"/>
      <c r="M16" s="96"/>
      <c r="N16" s="96"/>
      <c r="O16" s="150"/>
      <c r="P16" s="97"/>
      <c r="Q16" s="98"/>
      <c r="R16" s="97"/>
      <c r="S16" s="97"/>
      <c r="T16" s="97"/>
      <c r="U16" s="97"/>
      <c r="V16" s="99"/>
      <c r="W16" s="99"/>
      <c r="X16" s="98"/>
      <c r="Y16" s="100">
        <f>Y7+Y8+Y9+Y10+Y11+Y12+Y13+Y14+Y15</f>
        <v>16530.09875</v>
      </c>
    </row>
    <row r="17" spans="1:25" ht="26.25" customHeight="1">
      <c r="A17" s="126">
        <v>2</v>
      </c>
      <c r="B17" s="142" t="s">
        <v>36</v>
      </c>
      <c r="C17" s="142" t="s">
        <v>36</v>
      </c>
      <c r="D17" s="110" t="s">
        <v>32</v>
      </c>
      <c r="E17" s="110" t="s">
        <v>138</v>
      </c>
      <c r="F17" s="110" t="s">
        <v>139</v>
      </c>
      <c r="G17" s="111">
        <v>2375</v>
      </c>
      <c r="H17" s="60">
        <v>0.55</v>
      </c>
      <c r="I17" s="60">
        <v>0.8</v>
      </c>
      <c r="J17" s="60">
        <v>1.7</v>
      </c>
      <c r="K17" s="60">
        <v>1</v>
      </c>
      <c r="L17" s="60">
        <v>1</v>
      </c>
      <c r="M17" s="62" t="s">
        <v>41</v>
      </c>
      <c r="N17" s="62">
        <v>1</v>
      </c>
      <c r="O17" s="151">
        <v>40573</v>
      </c>
      <c r="P17" s="63">
        <v>2007</v>
      </c>
      <c r="Q17" s="64">
        <v>39457</v>
      </c>
      <c r="R17" s="63">
        <v>75</v>
      </c>
      <c r="S17" s="63" t="s">
        <v>6</v>
      </c>
      <c r="T17" s="60" t="s">
        <v>41</v>
      </c>
      <c r="U17" s="60" t="s">
        <v>41</v>
      </c>
      <c r="V17" s="79"/>
      <c r="W17" s="79"/>
      <c r="X17" s="70">
        <v>39113</v>
      </c>
      <c r="Y17" s="101">
        <f>G17*H17*I17*J17</f>
        <v>1776.5</v>
      </c>
    </row>
    <row r="18" spans="1:25" ht="22.5" customHeight="1">
      <c r="A18" s="126"/>
      <c r="B18" s="142"/>
      <c r="C18" s="142"/>
      <c r="D18" s="110" t="s">
        <v>149</v>
      </c>
      <c r="E18" s="110" t="s">
        <v>150</v>
      </c>
      <c r="F18" s="110" t="s">
        <v>151</v>
      </c>
      <c r="G18" s="111">
        <v>2375</v>
      </c>
      <c r="H18" s="60">
        <v>0.55</v>
      </c>
      <c r="I18" s="60">
        <v>0.95</v>
      </c>
      <c r="J18" s="60">
        <v>1.7</v>
      </c>
      <c r="K18" s="60">
        <v>1</v>
      </c>
      <c r="L18" s="60">
        <v>1</v>
      </c>
      <c r="M18" s="62" t="s">
        <v>41</v>
      </c>
      <c r="N18" s="62">
        <v>1</v>
      </c>
      <c r="O18" s="151">
        <v>40792</v>
      </c>
      <c r="P18" s="63">
        <v>2010</v>
      </c>
      <c r="Q18" s="61" t="s">
        <v>152</v>
      </c>
      <c r="R18" s="63">
        <v>80</v>
      </c>
      <c r="S18" s="63" t="s">
        <v>6</v>
      </c>
      <c r="T18" s="60" t="s">
        <v>41</v>
      </c>
      <c r="U18" s="60" t="s">
        <v>41</v>
      </c>
      <c r="V18" s="79"/>
      <c r="W18" s="79"/>
      <c r="X18" s="70">
        <v>40427</v>
      </c>
      <c r="Y18" s="101">
        <f>G18*H18*I18*J18</f>
        <v>2109.59375</v>
      </c>
    </row>
    <row r="19" spans="1:25" ht="22.5" customHeight="1">
      <c r="A19" s="126"/>
      <c r="B19" s="142"/>
      <c r="C19" s="142"/>
      <c r="D19" s="110" t="s">
        <v>149</v>
      </c>
      <c r="E19" s="110" t="s">
        <v>69</v>
      </c>
      <c r="F19" s="110" t="s">
        <v>153</v>
      </c>
      <c r="G19" s="111">
        <v>2375</v>
      </c>
      <c r="H19" s="60">
        <v>0.55</v>
      </c>
      <c r="I19" s="60">
        <v>0.95</v>
      </c>
      <c r="J19" s="60">
        <v>1.7</v>
      </c>
      <c r="K19" s="60">
        <v>1</v>
      </c>
      <c r="L19" s="60">
        <v>1</v>
      </c>
      <c r="M19" s="62" t="s">
        <v>41</v>
      </c>
      <c r="N19" s="62">
        <v>1</v>
      </c>
      <c r="O19" s="151">
        <v>40780</v>
      </c>
      <c r="P19" s="63">
        <v>2003</v>
      </c>
      <c r="Q19" s="119" t="s">
        <v>154</v>
      </c>
      <c r="R19" s="63">
        <v>80</v>
      </c>
      <c r="S19" s="63" t="s">
        <v>6</v>
      </c>
      <c r="T19" s="60"/>
      <c r="U19" s="60"/>
      <c r="V19" s="79"/>
      <c r="W19" s="79"/>
      <c r="X19" s="70">
        <v>40416</v>
      </c>
      <c r="Y19" s="101">
        <v>2109.59</v>
      </c>
    </row>
    <row r="20" spans="1:25" ht="27.75" customHeight="1">
      <c r="A20" s="126"/>
      <c r="B20" s="142"/>
      <c r="C20" s="142"/>
      <c r="D20" s="110" t="s">
        <v>37</v>
      </c>
      <c r="E20" s="110" t="s">
        <v>38</v>
      </c>
      <c r="F20" s="110" t="s">
        <v>140</v>
      </c>
      <c r="G20" s="111">
        <v>2375</v>
      </c>
      <c r="H20" s="60">
        <v>0.55</v>
      </c>
      <c r="I20" s="60">
        <v>0.8</v>
      </c>
      <c r="J20" s="60">
        <v>1.7</v>
      </c>
      <c r="K20" s="60">
        <v>1</v>
      </c>
      <c r="L20" s="60">
        <v>1</v>
      </c>
      <c r="M20" s="62" t="s">
        <v>41</v>
      </c>
      <c r="N20" s="62">
        <v>1</v>
      </c>
      <c r="O20" s="151">
        <v>40537</v>
      </c>
      <c r="P20" s="63">
        <v>2004</v>
      </c>
      <c r="Q20" s="106">
        <v>2007</v>
      </c>
      <c r="R20" s="63">
        <v>80</v>
      </c>
      <c r="S20" s="63" t="s">
        <v>6</v>
      </c>
      <c r="T20" s="60" t="s">
        <v>41</v>
      </c>
      <c r="U20" s="60" t="s">
        <v>41</v>
      </c>
      <c r="V20" s="79"/>
      <c r="W20" s="79"/>
      <c r="X20" s="70">
        <v>39442</v>
      </c>
      <c r="Y20" s="101">
        <f>G20*H20*I20*J20</f>
        <v>1776.5</v>
      </c>
    </row>
    <row r="21" spans="1:25" ht="12.75" customHeight="1">
      <c r="A21" s="90"/>
      <c r="B21" s="90" t="s">
        <v>35</v>
      </c>
      <c r="C21" s="91"/>
      <c r="D21" s="93"/>
      <c r="E21" s="93"/>
      <c r="F21" s="93"/>
      <c r="G21" s="94"/>
      <c r="H21" s="95"/>
      <c r="I21" s="95"/>
      <c r="J21" s="95"/>
      <c r="K21" s="96"/>
      <c r="L21" s="95"/>
      <c r="M21" s="96"/>
      <c r="N21" s="96"/>
      <c r="O21" s="150"/>
      <c r="P21" s="97"/>
      <c r="Q21" s="98"/>
      <c r="R21" s="97"/>
      <c r="S21" s="97"/>
      <c r="T21" s="97"/>
      <c r="U21" s="97"/>
      <c r="V21" s="99"/>
      <c r="W21" s="99"/>
      <c r="X21" s="98"/>
      <c r="Y21" s="100">
        <f>Y17+Y18+Y19+Y20</f>
        <v>7772.18375</v>
      </c>
    </row>
    <row r="22" spans="1:25" ht="12.75" customHeight="1">
      <c r="A22" s="126">
        <v>3</v>
      </c>
      <c r="B22" s="142" t="s">
        <v>39</v>
      </c>
      <c r="C22" s="143" t="s">
        <v>39</v>
      </c>
      <c r="D22" s="65" t="s">
        <v>46</v>
      </c>
      <c r="E22" s="65" t="s">
        <v>155</v>
      </c>
      <c r="F22" s="68" t="s">
        <v>43</v>
      </c>
      <c r="G22" s="76">
        <v>2375</v>
      </c>
      <c r="H22" s="69">
        <v>0.55</v>
      </c>
      <c r="I22" s="60">
        <v>0.8</v>
      </c>
      <c r="J22" s="69">
        <v>1.7</v>
      </c>
      <c r="K22" s="69">
        <v>1</v>
      </c>
      <c r="L22" s="69">
        <v>1</v>
      </c>
      <c r="M22" s="62" t="s">
        <v>41</v>
      </c>
      <c r="N22" s="69">
        <v>1</v>
      </c>
      <c r="O22" s="152">
        <v>40536</v>
      </c>
      <c r="P22" s="69">
        <v>1998</v>
      </c>
      <c r="Q22" s="64">
        <v>38834</v>
      </c>
      <c r="R22" s="63">
        <v>75</v>
      </c>
      <c r="S22" s="63" t="s">
        <v>6</v>
      </c>
      <c r="T22" s="70" t="s">
        <v>41</v>
      </c>
      <c r="U22" s="70" t="s">
        <v>41</v>
      </c>
      <c r="V22" s="79"/>
      <c r="W22" s="79"/>
      <c r="X22" s="70">
        <v>39807</v>
      </c>
      <c r="Y22" s="101">
        <f>G22*H22*I22*J22</f>
        <v>1776.5</v>
      </c>
    </row>
    <row r="23" spans="1:25" ht="12.75" customHeight="1">
      <c r="A23" s="126"/>
      <c r="B23" s="142"/>
      <c r="C23" s="144"/>
      <c r="D23" s="65" t="s">
        <v>42</v>
      </c>
      <c r="E23" s="65" t="s">
        <v>10</v>
      </c>
      <c r="F23" s="68" t="s">
        <v>44</v>
      </c>
      <c r="G23" s="76">
        <v>2375</v>
      </c>
      <c r="H23" s="69">
        <v>0.55</v>
      </c>
      <c r="I23" s="60">
        <v>0.8</v>
      </c>
      <c r="J23" s="69">
        <v>1.7</v>
      </c>
      <c r="K23" s="69">
        <v>1</v>
      </c>
      <c r="L23" s="69">
        <v>1</v>
      </c>
      <c r="M23" s="62" t="s">
        <v>41</v>
      </c>
      <c r="N23" s="69">
        <v>1</v>
      </c>
      <c r="O23" s="152">
        <v>40536</v>
      </c>
      <c r="P23" s="69">
        <v>1980</v>
      </c>
      <c r="Q23" s="64">
        <v>38832</v>
      </c>
      <c r="R23" s="63">
        <v>75</v>
      </c>
      <c r="S23" s="63" t="s">
        <v>6</v>
      </c>
      <c r="T23" s="70" t="s">
        <v>41</v>
      </c>
      <c r="U23" s="70" t="s">
        <v>41</v>
      </c>
      <c r="V23" s="79"/>
      <c r="W23" s="79"/>
      <c r="X23" s="70">
        <v>39807</v>
      </c>
      <c r="Y23" s="101">
        <f>G23*H23*I23*J23</f>
        <v>1776.5</v>
      </c>
    </row>
    <row r="24" spans="1:25" ht="12.75">
      <c r="A24" s="126"/>
      <c r="B24" s="142"/>
      <c r="C24" s="144"/>
      <c r="D24" s="34" t="s">
        <v>47</v>
      </c>
      <c r="E24" s="34" t="s">
        <v>156</v>
      </c>
      <c r="F24" s="102" t="s">
        <v>45</v>
      </c>
      <c r="G24" s="103">
        <v>2375</v>
      </c>
      <c r="H24" s="69">
        <v>0.55</v>
      </c>
      <c r="I24" s="60">
        <v>0.8</v>
      </c>
      <c r="J24" s="104">
        <v>1.7</v>
      </c>
      <c r="K24" s="104">
        <v>1</v>
      </c>
      <c r="L24" s="104">
        <v>1</v>
      </c>
      <c r="M24" s="62" t="s">
        <v>41</v>
      </c>
      <c r="N24" s="69">
        <v>1</v>
      </c>
      <c r="O24" s="152">
        <v>40282</v>
      </c>
      <c r="P24" s="104">
        <v>1992</v>
      </c>
      <c r="Q24" s="64">
        <v>38832</v>
      </c>
      <c r="R24" s="63">
        <v>75</v>
      </c>
      <c r="S24" s="63" t="s">
        <v>6</v>
      </c>
      <c r="T24" s="70" t="s">
        <v>41</v>
      </c>
      <c r="U24" s="70" t="s">
        <v>41</v>
      </c>
      <c r="V24" s="79"/>
      <c r="W24" s="79"/>
      <c r="X24" s="70">
        <v>39958</v>
      </c>
      <c r="Y24" s="101">
        <f>G24*H24*I24*J24</f>
        <v>1776.5</v>
      </c>
    </row>
    <row r="25" spans="1:25" ht="12.75" customHeight="1">
      <c r="A25" s="126"/>
      <c r="B25" s="142"/>
      <c r="C25" s="144"/>
      <c r="D25" s="11" t="s">
        <v>123</v>
      </c>
      <c r="E25" s="11" t="s">
        <v>124</v>
      </c>
      <c r="F25" s="11" t="s">
        <v>125</v>
      </c>
      <c r="G25" s="105">
        <v>2025</v>
      </c>
      <c r="H25" s="69">
        <v>0.55</v>
      </c>
      <c r="I25" s="60">
        <v>0.7</v>
      </c>
      <c r="J25" s="61">
        <v>1.7</v>
      </c>
      <c r="K25" s="106">
        <v>1</v>
      </c>
      <c r="L25" s="63">
        <v>1.2</v>
      </c>
      <c r="M25" s="62" t="s">
        <v>41</v>
      </c>
      <c r="N25" s="63">
        <v>1</v>
      </c>
      <c r="O25" s="153" t="s">
        <v>157</v>
      </c>
      <c r="P25" s="63">
        <v>1992</v>
      </c>
      <c r="Q25" s="66" t="s">
        <v>126</v>
      </c>
      <c r="R25" s="63" t="s">
        <v>127</v>
      </c>
      <c r="S25" s="63" t="s">
        <v>128</v>
      </c>
      <c r="T25" s="63" t="s">
        <v>41</v>
      </c>
      <c r="U25" s="63">
        <v>4150</v>
      </c>
      <c r="V25" s="79"/>
      <c r="W25" s="79"/>
      <c r="X25" s="70">
        <v>39806</v>
      </c>
      <c r="Y25" s="101">
        <f>G25*H25*I25*J25</f>
        <v>1325.3625</v>
      </c>
    </row>
    <row r="26" spans="1:25" ht="12.75" customHeight="1">
      <c r="A26" s="126"/>
      <c r="B26" s="142"/>
      <c r="C26" s="144"/>
      <c r="D26" s="11" t="s">
        <v>129</v>
      </c>
      <c r="E26" s="11" t="s">
        <v>130</v>
      </c>
      <c r="F26" s="11" t="s">
        <v>158</v>
      </c>
      <c r="G26" s="105">
        <v>2025</v>
      </c>
      <c r="H26" s="69">
        <v>0.55</v>
      </c>
      <c r="I26" s="60">
        <v>0.8</v>
      </c>
      <c r="J26" s="61">
        <v>1.7</v>
      </c>
      <c r="K26" s="106">
        <v>1</v>
      </c>
      <c r="L26" s="63">
        <v>0.9</v>
      </c>
      <c r="M26" s="62" t="s">
        <v>41</v>
      </c>
      <c r="N26" s="63">
        <v>1</v>
      </c>
      <c r="O26" s="153" t="s">
        <v>159</v>
      </c>
      <c r="P26" s="63">
        <v>2002</v>
      </c>
      <c r="Q26" s="64">
        <v>37330</v>
      </c>
      <c r="R26" s="63">
        <v>56</v>
      </c>
      <c r="S26" s="63" t="s">
        <v>128</v>
      </c>
      <c r="T26" s="63" t="s">
        <v>41</v>
      </c>
      <c r="U26" s="63">
        <v>800</v>
      </c>
      <c r="V26" s="79"/>
      <c r="W26" s="79"/>
      <c r="X26" s="70">
        <v>39947</v>
      </c>
      <c r="Y26" s="101">
        <f>G26*H26*I26*J26</f>
        <v>1514.7</v>
      </c>
    </row>
    <row r="27" spans="1:25" ht="12.75" customHeight="1">
      <c r="A27" s="126"/>
      <c r="B27" s="142"/>
      <c r="C27" s="145"/>
      <c r="D27" s="11" t="s">
        <v>131</v>
      </c>
      <c r="E27" s="11" t="s">
        <v>132</v>
      </c>
      <c r="F27" s="11" t="s">
        <v>133</v>
      </c>
      <c r="G27" s="105">
        <v>2375</v>
      </c>
      <c r="H27" s="69">
        <v>0.55</v>
      </c>
      <c r="I27" s="60">
        <v>0.8</v>
      </c>
      <c r="J27" s="61">
        <v>1.7</v>
      </c>
      <c r="K27" s="106">
        <v>1</v>
      </c>
      <c r="L27" s="63">
        <v>1.4</v>
      </c>
      <c r="M27" s="62" t="s">
        <v>41</v>
      </c>
      <c r="N27" s="63">
        <v>1</v>
      </c>
      <c r="O27" s="153" t="s">
        <v>160</v>
      </c>
      <c r="P27" s="63">
        <v>2005</v>
      </c>
      <c r="Q27" s="64">
        <v>40078</v>
      </c>
      <c r="R27" s="63">
        <v>130</v>
      </c>
      <c r="S27" s="63" t="s">
        <v>6</v>
      </c>
      <c r="T27" s="63" t="s">
        <v>41</v>
      </c>
      <c r="U27" s="63" t="s">
        <v>41</v>
      </c>
      <c r="V27" s="79"/>
      <c r="W27" s="79"/>
      <c r="X27" s="70">
        <v>40081</v>
      </c>
      <c r="Y27" s="101">
        <v>1776.5</v>
      </c>
    </row>
    <row r="28" spans="1:25" ht="14.25" customHeight="1">
      <c r="A28" s="107"/>
      <c r="B28" s="92" t="s">
        <v>35</v>
      </c>
      <c r="C28" s="66"/>
      <c r="D28" s="108"/>
      <c r="E28" s="108"/>
      <c r="F28" s="108"/>
      <c r="G28" s="63"/>
      <c r="H28" s="63"/>
      <c r="I28" s="63"/>
      <c r="J28" s="63"/>
      <c r="K28" s="63"/>
      <c r="L28" s="63"/>
      <c r="M28" s="63"/>
      <c r="N28" s="63"/>
      <c r="O28" s="154"/>
      <c r="P28" s="63"/>
      <c r="Q28" s="63"/>
      <c r="R28" s="63"/>
      <c r="S28" s="63"/>
      <c r="T28" s="63"/>
      <c r="U28" s="63"/>
      <c r="V28" s="63"/>
      <c r="W28" s="63"/>
      <c r="X28" s="70"/>
      <c r="Y28" s="100">
        <f>Y22+Y23+Y24+Y25+Y26+Y27</f>
        <v>9946.0625</v>
      </c>
    </row>
    <row r="29" spans="1:25" ht="102">
      <c r="A29" s="107">
        <v>4</v>
      </c>
      <c r="B29" s="109" t="s">
        <v>55</v>
      </c>
      <c r="C29" s="109" t="s">
        <v>55</v>
      </c>
      <c r="D29" s="110" t="s">
        <v>50</v>
      </c>
      <c r="E29" s="110" t="s">
        <v>51</v>
      </c>
      <c r="F29" s="110" t="s">
        <v>52</v>
      </c>
      <c r="G29" s="111">
        <v>1620</v>
      </c>
      <c r="H29" s="60">
        <v>0.55</v>
      </c>
      <c r="I29" s="60">
        <v>0.8</v>
      </c>
      <c r="J29" s="60">
        <v>1.7</v>
      </c>
      <c r="K29" s="60">
        <v>1</v>
      </c>
      <c r="L29" s="60">
        <v>1</v>
      </c>
      <c r="M29" s="60" t="s">
        <v>41</v>
      </c>
      <c r="N29" s="60"/>
      <c r="O29" s="153" t="s">
        <v>161</v>
      </c>
      <c r="P29" s="63">
        <v>2007</v>
      </c>
      <c r="Q29" s="64">
        <v>39384</v>
      </c>
      <c r="R29" s="63">
        <v>140</v>
      </c>
      <c r="S29" s="63" t="s">
        <v>48</v>
      </c>
      <c r="T29" s="63">
        <v>13</v>
      </c>
      <c r="U29" s="60" t="s">
        <v>41</v>
      </c>
      <c r="V29" s="79"/>
      <c r="W29" s="70">
        <v>39580</v>
      </c>
      <c r="X29" s="70">
        <v>39405</v>
      </c>
      <c r="Y29" s="101">
        <f>G29*H29*I29*J29</f>
        <v>1211.7600000000002</v>
      </c>
    </row>
    <row r="30" spans="1:25" ht="13.5" customHeight="1">
      <c r="A30" s="107"/>
      <c r="B30" s="90" t="s">
        <v>35</v>
      </c>
      <c r="C30" s="66"/>
      <c r="D30" s="110"/>
      <c r="E30" s="110"/>
      <c r="F30" s="110"/>
      <c r="G30" s="111"/>
      <c r="H30" s="60"/>
      <c r="I30" s="60"/>
      <c r="J30" s="60"/>
      <c r="K30" s="62"/>
      <c r="L30" s="60"/>
      <c r="M30" s="62"/>
      <c r="N30" s="62"/>
      <c r="O30" s="151"/>
      <c r="P30" s="63"/>
      <c r="Q30" s="70"/>
      <c r="R30" s="63"/>
      <c r="S30" s="63"/>
      <c r="T30" s="63"/>
      <c r="U30" s="63"/>
      <c r="V30" s="79"/>
      <c r="W30" s="79"/>
      <c r="X30" s="70"/>
      <c r="Y30" s="100">
        <f>Y29</f>
        <v>1211.7600000000002</v>
      </c>
    </row>
    <row r="31" spans="1:25" ht="66" customHeight="1">
      <c r="A31" s="126">
        <v>5</v>
      </c>
      <c r="B31" s="66" t="s">
        <v>49</v>
      </c>
      <c r="C31" s="66" t="s">
        <v>49</v>
      </c>
      <c r="D31" s="113" t="s">
        <v>77</v>
      </c>
      <c r="E31" s="110" t="s">
        <v>78</v>
      </c>
      <c r="F31" s="110" t="s">
        <v>79</v>
      </c>
      <c r="G31" s="111">
        <v>2375</v>
      </c>
      <c r="H31" s="60">
        <v>0.55</v>
      </c>
      <c r="I31" s="60">
        <v>0.9</v>
      </c>
      <c r="J31" s="60">
        <v>1.7</v>
      </c>
      <c r="K31" s="62">
        <v>1</v>
      </c>
      <c r="L31" s="60">
        <v>1</v>
      </c>
      <c r="M31" s="62" t="s">
        <v>41</v>
      </c>
      <c r="N31" s="62">
        <v>1</v>
      </c>
      <c r="O31" s="151">
        <v>40554</v>
      </c>
      <c r="P31" s="63">
        <v>2008</v>
      </c>
      <c r="Q31" s="70">
        <v>39811</v>
      </c>
      <c r="R31" s="63">
        <v>72</v>
      </c>
      <c r="S31" s="63" t="s">
        <v>6</v>
      </c>
      <c r="T31" s="63" t="s">
        <v>41</v>
      </c>
      <c r="U31" s="63" t="s">
        <v>41</v>
      </c>
      <c r="V31" s="99"/>
      <c r="W31" s="99"/>
      <c r="X31" s="70">
        <v>39824</v>
      </c>
      <c r="Y31" s="114">
        <v>1998.56</v>
      </c>
    </row>
    <row r="32" spans="1:25" ht="12.75">
      <c r="A32" s="126"/>
      <c r="B32" s="92" t="s">
        <v>35</v>
      </c>
      <c r="C32" s="11"/>
      <c r="D32" s="110"/>
      <c r="E32" s="11"/>
      <c r="F32" s="11"/>
      <c r="G32" s="105"/>
      <c r="H32" s="61"/>
      <c r="I32" s="61"/>
      <c r="J32" s="61"/>
      <c r="K32" s="106"/>
      <c r="L32" s="61"/>
      <c r="M32" s="106"/>
      <c r="N32" s="106"/>
      <c r="O32" s="155"/>
      <c r="P32" s="63"/>
      <c r="Q32" s="70"/>
      <c r="R32" s="63"/>
      <c r="S32" s="63"/>
      <c r="T32" s="63"/>
      <c r="U32" s="63"/>
      <c r="V32" s="79"/>
      <c r="W32" s="79"/>
      <c r="X32" s="70"/>
      <c r="Y32" s="115">
        <f>Y31</f>
        <v>1998.56</v>
      </c>
    </row>
    <row r="33" spans="1:25" ht="89.25">
      <c r="A33" s="107">
        <v>6</v>
      </c>
      <c r="B33" s="109" t="s">
        <v>80</v>
      </c>
      <c r="C33" s="109" t="s">
        <v>80</v>
      </c>
      <c r="D33" s="110" t="s">
        <v>81</v>
      </c>
      <c r="E33" s="110" t="s">
        <v>82</v>
      </c>
      <c r="F33" s="110" t="s">
        <v>83</v>
      </c>
      <c r="G33" s="111">
        <v>2375</v>
      </c>
      <c r="H33" s="60">
        <v>0.55</v>
      </c>
      <c r="I33" s="60">
        <v>0.8</v>
      </c>
      <c r="J33" s="60">
        <v>1.7</v>
      </c>
      <c r="K33" s="60">
        <v>1</v>
      </c>
      <c r="L33" s="60">
        <v>1</v>
      </c>
      <c r="M33" s="62" t="s">
        <v>41</v>
      </c>
      <c r="N33" s="60">
        <v>2</v>
      </c>
      <c r="O33" s="153" t="s">
        <v>162</v>
      </c>
      <c r="P33" s="63">
        <v>2001</v>
      </c>
      <c r="Q33" s="64">
        <v>39207</v>
      </c>
      <c r="R33" s="63">
        <v>71</v>
      </c>
      <c r="S33" s="63" t="s">
        <v>6</v>
      </c>
      <c r="T33" s="63" t="s">
        <v>41</v>
      </c>
      <c r="U33" s="60" t="s">
        <v>41</v>
      </c>
      <c r="V33" s="79"/>
      <c r="W33" s="79"/>
      <c r="X33" s="70">
        <v>39292</v>
      </c>
      <c r="Y33" s="101">
        <f>G33*H33*I33*J33</f>
        <v>1776.5</v>
      </c>
    </row>
    <row r="34" spans="1:25" ht="13.5" customHeight="1">
      <c r="A34" s="107"/>
      <c r="B34" s="90" t="s">
        <v>35</v>
      </c>
      <c r="C34" s="108"/>
      <c r="D34" s="110"/>
      <c r="E34" s="110"/>
      <c r="F34" s="110"/>
      <c r="G34" s="111"/>
      <c r="H34" s="60"/>
      <c r="I34" s="60"/>
      <c r="J34" s="60"/>
      <c r="K34" s="62"/>
      <c r="L34" s="60"/>
      <c r="M34" s="62"/>
      <c r="N34" s="62"/>
      <c r="O34" s="151"/>
      <c r="P34" s="63"/>
      <c r="Q34" s="70"/>
      <c r="R34" s="63"/>
      <c r="S34" s="63"/>
      <c r="T34" s="63"/>
      <c r="U34" s="63"/>
      <c r="V34" s="79"/>
      <c r="W34" s="79"/>
      <c r="X34" s="70"/>
      <c r="Y34" s="100">
        <f>Y33</f>
        <v>1776.5</v>
      </c>
    </row>
    <row r="35" spans="1:25" ht="89.25">
      <c r="A35" s="107">
        <v>7</v>
      </c>
      <c r="B35" s="109" t="s">
        <v>84</v>
      </c>
      <c r="C35" s="109" t="s">
        <v>84</v>
      </c>
      <c r="D35" s="110" t="s">
        <v>85</v>
      </c>
      <c r="E35" s="110" t="s">
        <v>86</v>
      </c>
      <c r="F35" s="110" t="s">
        <v>87</v>
      </c>
      <c r="G35" s="111">
        <v>2375</v>
      </c>
      <c r="H35" s="60">
        <v>0.55</v>
      </c>
      <c r="I35" s="60">
        <v>0.75</v>
      </c>
      <c r="J35" s="60">
        <v>1.7</v>
      </c>
      <c r="K35" s="60">
        <v>1</v>
      </c>
      <c r="L35" s="60">
        <v>1</v>
      </c>
      <c r="M35" s="62" t="s">
        <v>41</v>
      </c>
      <c r="N35" s="60">
        <v>1</v>
      </c>
      <c r="O35" s="153" t="s">
        <v>163</v>
      </c>
      <c r="P35" s="63">
        <v>2006</v>
      </c>
      <c r="Q35" s="64">
        <v>38728</v>
      </c>
      <c r="R35" s="63">
        <v>75</v>
      </c>
      <c r="S35" s="63" t="s">
        <v>6</v>
      </c>
      <c r="T35" s="63" t="s">
        <v>41</v>
      </c>
      <c r="U35" s="60" t="s">
        <v>41</v>
      </c>
      <c r="V35" s="79"/>
      <c r="W35" s="79"/>
      <c r="X35" s="70">
        <v>38771</v>
      </c>
      <c r="Y35" s="101">
        <f>G35*H35*I35*J35</f>
        <v>1665.46875</v>
      </c>
    </row>
    <row r="36" spans="1:25" ht="12.75">
      <c r="A36" s="107"/>
      <c r="B36" s="90" t="s">
        <v>35</v>
      </c>
      <c r="C36" s="116"/>
      <c r="D36" s="110"/>
      <c r="E36" s="110"/>
      <c r="F36" s="110"/>
      <c r="G36" s="111"/>
      <c r="H36" s="60"/>
      <c r="I36" s="60"/>
      <c r="J36" s="60"/>
      <c r="K36" s="62"/>
      <c r="L36" s="60"/>
      <c r="M36" s="62"/>
      <c r="N36" s="62"/>
      <c r="O36" s="151"/>
      <c r="P36" s="63"/>
      <c r="Q36" s="70"/>
      <c r="R36" s="63"/>
      <c r="S36" s="63"/>
      <c r="T36" s="63"/>
      <c r="U36" s="63"/>
      <c r="V36" s="79"/>
      <c r="W36" s="79"/>
      <c r="X36" s="70"/>
      <c r="Y36" s="100">
        <f>Y35</f>
        <v>1665.46875</v>
      </c>
    </row>
    <row r="37" spans="1:25" ht="89.25">
      <c r="A37" s="107">
        <v>8</v>
      </c>
      <c r="B37" s="109" t="s">
        <v>88</v>
      </c>
      <c r="C37" s="109" t="s">
        <v>88</v>
      </c>
      <c r="D37" s="110" t="s">
        <v>89</v>
      </c>
      <c r="E37" s="110" t="s">
        <v>90</v>
      </c>
      <c r="F37" s="110" t="s">
        <v>91</v>
      </c>
      <c r="G37" s="111">
        <v>2375</v>
      </c>
      <c r="H37" s="60">
        <v>0.55</v>
      </c>
      <c r="I37" s="60">
        <v>0.6</v>
      </c>
      <c r="J37" s="60">
        <v>1.7</v>
      </c>
      <c r="K37" s="60">
        <v>1</v>
      </c>
      <c r="L37" s="60">
        <v>0.9</v>
      </c>
      <c r="M37" s="62" t="s">
        <v>41</v>
      </c>
      <c r="N37" s="60">
        <v>1</v>
      </c>
      <c r="O37" s="153" t="s">
        <v>164</v>
      </c>
      <c r="P37" s="63">
        <v>2002</v>
      </c>
      <c r="Q37" s="64">
        <v>37630</v>
      </c>
      <c r="R37" s="63">
        <v>70</v>
      </c>
      <c r="S37" s="63" t="s">
        <v>6</v>
      </c>
      <c r="T37" s="63" t="s">
        <v>41</v>
      </c>
      <c r="U37" s="60" t="s">
        <v>41</v>
      </c>
      <c r="V37" s="79"/>
      <c r="W37" s="79"/>
      <c r="X37" s="70">
        <v>38652</v>
      </c>
      <c r="Y37" s="101">
        <f>G37*H37*I37*J37*L37</f>
        <v>1199.1375</v>
      </c>
    </row>
    <row r="38" spans="1:25" ht="12.75">
      <c r="A38" s="107"/>
      <c r="B38" s="90" t="s">
        <v>35</v>
      </c>
      <c r="C38" s="116"/>
      <c r="D38" s="110"/>
      <c r="E38" s="110"/>
      <c r="F38" s="110"/>
      <c r="G38" s="111"/>
      <c r="H38" s="60"/>
      <c r="I38" s="60"/>
      <c r="J38" s="60"/>
      <c r="K38" s="62"/>
      <c r="L38" s="60"/>
      <c r="M38" s="62"/>
      <c r="N38" s="62"/>
      <c r="O38" s="151"/>
      <c r="P38" s="63"/>
      <c r="Q38" s="70"/>
      <c r="R38" s="63"/>
      <c r="S38" s="63"/>
      <c r="T38" s="63"/>
      <c r="U38" s="63"/>
      <c r="V38" s="79"/>
      <c r="W38" s="79"/>
      <c r="X38" s="70"/>
      <c r="Y38" s="100">
        <f>Y37</f>
        <v>1199.1375</v>
      </c>
    </row>
    <row r="39" spans="1:25" s="73" customFormat="1" ht="89.25">
      <c r="A39" s="107">
        <v>9</v>
      </c>
      <c r="B39" s="109" t="s">
        <v>92</v>
      </c>
      <c r="C39" s="109" t="s">
        <v>92</v>
      </c>
      <c r="D39" s="110" t="s">
        <v>112</v>
      </c>
      <c r="E39" s="110" t="s">
        <v>120</v>
      </c>
      <c r="F39" s="110" t="s">
        <v>121</v>
      </c>
      <c r="G39" s="111">
        <v>2375</v>
      </c>
      <c r="H39" s="60">
        <v>0.55</v>
      </c>
      <c r="I39" s="60">
        <v>0.85</v>
      </c>
      <c r="J39" s="60">
        <v>1.7</v>
      </c>
      <c r="K39" s="60">
        <v>1</v>
      </c>
      <c r="L39" s="60">
        <v>1</v>
      </c>
      <c r="M39" s="62" t="s">
        <v>41</v>
      </c>
      <c r="N39" s="60">
        <v>1</v>
      </c>
      <c r="O39" s="153" t="s">
        <v>165</v>
      </c>
      <c r="P39" s="63">
        <v>2001</v>
      </c>
      <c r="Q39" s="64">
        <v>37034</v>
      </c>
      <c r="R39" s="63">
        <v>77</v>
      </c>
      <c r="S39" s="63" t="s">
        <v>6</v>
      </c>
      <c r="T39" s="63" t="s">
        <v>41</v>
      </c>
      <c r="U39" s="60" t="s">
        <v>41</v>
      </c>
      <c r="V39" s="79"/>
      <c r="W39" s="79"/>
      <c r="X39" s="70">
        <v>37761</v>
      </c>
      <c r="Y39" s="101">
        <v>1443.41</v>
      </c>
    </row>
    <row r="40" spans="1:25" ht="12.75">
      <c r="A40" s="107"/>
      <c r="B40" s="90" t="s">
        <v>35</v>
      </c>
      <c r="C40" s="116"/>
      <c r="D40" s="110"/>
      <c r="E40" s="110"/>
      <c r="F40" s="110"/>
      <c r="G40" s="111"/>
      <c r="H40" s="60"/>
      <c r="I40" s="60"/>
      <c r="J40" s="60"/>
      <c r="K40" s="62"/>
      <c r="L40" s="60"/>
      <c r="M40" s="62"/>
      <c r="N40" s="62"/>
      <c r="O40" s="151"/>
      <c r="P40" s="63"/>
      <c r="Q40" s="70"/>
      <c r="R40" s="63"/>
      <c r="S40" s="63"/>
      <c r="T40" s="63"/>
      <c r="U40" s="63"/>
      <c r="V40" s="79"/>
      <c r="W40" s="79"/>
      <c r="X40" s="70"/>
      <c r="Y40" s="100">
        <f>Y39</f>
        <v>1443.41</v>
      </c>
    </row>
    <row r="41" spans="1:25" ht="89.25">
      <c r="A41" s="107">
        <v>10</v>
      </c>
      <c r="B41" s="109" t="s">
        <v>122</v>
      </c>
      <c r="C41" s="109" t="s">
        <v>122</v>
      </c>
      <c r="D41" s="110" t="s">
        <v>112</v>
      </c>
      <c r="E41" s="110" t="s">
        <v>166</v>
      </c>
      <c r="F41" s="110" t="s">
        <v>136</v>
      </c>
      <c r="G41" s="111">
        <v>2375</v>
      </c>
      <c r="H41" s="60">
        <v>0.55</v>
      </c>
      <c r="I41" s="60">
        <v>0.65</v>
      </c>
      <c r="J41" s="60">
        <v>1.7</v>
      </c>
      <c r="K41" s="60">
        <v>1</v>
      </c>
      <c r="L41" s="60">
        <v>1</v>
      </c>
      <c r="M41" s="62" t="s">
        <v>41</v>
      </c>
      <c r="N41" s="60">
        <v>1</v>
      </c>
      <c r="O41" s="153" t="s">
        <v>167</v>
      </c>
      <c r="P41" s="63">
        <v>2003</v>
      </c>
      <c r="Q41" s="64">
        <v>37848</v>
      </c>
      <c r="R41" s="63">
        <v>75</v>
      </c>
      <c r="S41" s="63" t="s">
        <v>6</v>
      </c>
      <c r="T41" s="63" t="s">
        <v>41</v>
      </c>
      <c r="U41" s="60" t="s">
        <v>41</v>
      </c>
      <c r="V41" s="79"/>
      <c r="W41" s="79"/>
      <c r="X41" s="70">
        <v>37853</v>
      </c>
      <c r="Y41" s="101">
        <f>G41*H41*I41*J41</f>
        <v>1443.40625</v>
      </c>
    </row>
    <row r="42" spans="1:25" ht="12.75">
      <c r="A42" s="107"/>
      <c r="B42" s="90" t="s">
        <v>35</v>
      </c>
      <c r="C42" s="116"/>
      <c r="D42" s="110"/>
      <c r="E42" s="110"/>
      <c r="F42" s="110"/>
      <c r="G42" s="111"/>
      <c r="H42" s="60"/>
      <c r="I42" s="60"/>
      <c r="J42" s="60"/>
      <c r="K42" s="62"/>
      <c r="L42" s="60"/>
      <c r="M42" s="62"/>
      <c r="N42" s="62"/>
      <c r="O42" s="151"/>
      <c r="P42" s="63"/>
      <c r="Q42" s="70"/>
      <c r="R42" s="63"/>
      <c r="S42" s="63"/>
      <c r="T42" s="63"/>
      <c r="U42" s="63"/>
      <c r="V42" s="79"/>
      <c r="W42" s="79"/>
      <c r="X42" s="70"/>
      <c r="Y42" s="100">
        <f>Y41</f>
        <v>1443.40625</v>
      </c>
    </row>
    <row r="43" spans="1:25" ht="89.25">
      <c r="A43" s="107">
        <v>11</v>
      </c>
      <c r="B43" s="109" t="s">
        <v>93</v>
      </c>
      <c r="C43" s="109" t="s">
        <v>93</v>
      </c>
      <c r="D43" s="110" t="s">
        <v>85</v>
      </c>
      <c r="E43" s="110" t="s">
        <v>134</v>
      </c>
      <c r="F43" s="110" t="s">
        <v>94</v>
      </c>
      <c r="G43" s="111">
        <v>2375</v>
      </c>
      <c r="H43" s="60">
        <v>0.55</v>
      </c>
      <c r="I43" s="60">
        <v>0.75</v>
      </c>
      <c r="J43" s="60">
        <v>1.7</v>
      </c>
      <c r="K43" s="60">
        <v>1</v>
      </c>
      <c r="L43" s="60">
        <v>1</v>
      </c>
      <c r="M43" s="62" t="s">
        <v>41</v>
      </c>
      <c r="N43" s="60">
        <v>1</v>
      </c>
      <c r="O43" s="153" t="s">
        <v>168</v>
      </c>
      <c r="P43" s="63">
        <v>2005</v>
      </c>
      <c r="Q43" s="64">
        <v>38734</v>
      </c>
      <c r="R43" s="63">
        <v>74.5</v>
      </c>
      <c r="S43" s="63" t="s">
        <v>6</v>
      </c>
      <c r="T43" s="63" t="s">
        <v>41</v>
      </c>
      <c r="U43" s="60" t="s">
        <v>41</v>
      </c>
      <c r="V43" s="79"/>
      <c r="W43" s="79"/>
      <c r="X43" s="70">
        <v>38740</v>
      </c>
      <c r="Y43" s="101">
        <f>G43*H43*I43*J43*L43</f>
        <v>1665.46875</v>
      </c>
    </row>
    <row r="44" spans="1:25" ht="12.75">
      <c r="A44" s="107"/>
      <c r="B44" s="90" t="s">
        <v>35</v>
      </c>
      <c r="C44" s="116"/>
      <c r="D44" s="110"/>
      <c r="E44" s="110"/>
      <c r="F44" s="110"/>
      <c r="G44" s="111"/>
      <c r="H44" s="60"/>
      <c r="I44" s="60"/>
      <c r="J44" s="60"/>
      <c r="K44" s="62"/>
      <c r="L44" s="60"/>
      <c r="M44" s="62"/>
      <c r="N44" s="62"/>
      <c r="O44" s="151"/>
      <c r="P44" s="63"/>
      <c r="Q44" s="70"/>
      <c r="R44" s="63"/>
      <c r="S44" s="63"/>
      <c r="T44" s="63"/>
      <c r="U44" s="63"/>
      <c r="V44" s="79"/>
      <c r="W44" s="79"/>
      <c r="X44" s="70"/>
      <c r="Y44" s="100">
        <f>Y43</f>
        <v>1665.46875</v>
      </c>
    </row>
    <row r="45" spans="1:25" ht="89.25">
      <c r="A45" s="107">
        <v>12</v>
      </c>
      <c r="B45" s="109" t="s">
        <v>95</v>
      </c>
      <c r="C45" s="109" t="s">
        <v>95</v>
      </c>
      <c r="D45" s="110" t="s">
        <v>85</v>
      </c>
      <c r="E45" s="110" t="s">
        <v>137</v>
      </c>
      <c r="F45" s="110" t="s">
        <v>96</v>
      </c>
      <c r="G45" s="111">
        <v>2375</v>
      </c>
      <c r="H45" s="60">
        <v>0.55</v>
      </c>
      <c r="I45" s="60">
        <v>0.6</v>
      </c>
      <c r="J45" s="60">
        <v>1.7</v>
      </c>
      <c r="K45" s="60">
        <v>1</v>
      </c>
      <c r="L45" s="60">
        <v>1</v>
      </c>
      <c r="M45" s="62" t="s">
        <v>41</v>
      </c>
      <c r="N45" s="60">
        <v>1</v>
      </c>
      <c r="O45" s="153" t="s">
        <v>169</v>
      </c>
      <c r="P45" s="63">
        <v>2001</v>
      </c>
      <c r="Q45" s="64">
        <v>37117</v>
      </c>
      <c r="R45" s="63">
        <v>80</v>
      </c>
      <c r="S45" s="63" t="s">
        <v>6</v>
      </c>
      <c r="T45" s="63" t="s">
        <v>41</v>
      </c>
      <c r="U45" s="60" t="s">
        <v>41</v>
      </c>
      <c r="V45" s="79"/>
      <c r="W45" s="79"/>
      <c r="X45" s="70">
        <v>37121</v>
      </c>
      <c r="Y45" s="101">
        <f>G45*H45*I45*J45</f>
        <v>1332.375</v>
      </c>
    </row>
    <row r="46" spans="1:25" ht="12.75">
      <c r="A46" s="107"/>
      <c r="B46" s="90" t="s">
        <v>35</v>
      </c>
      <c r="C46" s="116"/>
      <c r="D46" s="110"/>
      <c r="E46" s="110"/>
      <c r="F46" s="110"/>
      <c r="G46" s="111"/>
      <c r="H46" s="60"/>
      <c r="I46" s="60"/>
      <c r="J46" s="60"/>
      <c r="K46" s="62"/>
      <c r="L46" s="60"/>
      <c r="M46" s="62"/>
      <c r="N46" s="62"/>
      <c r="O46" s="151"/>
      <c r="P46" s="63"/>
      <c r="Q46" s="70"/>
      <c r="R46" s="63"/>
      <c r="S46" s="63"/>
      <c r="T46" s="63"/>
      <c r="U46" s="63"/>
      <c r="V46" s="79"/>
      <c r="W46" s="79"/>
      <c r="X46" s="70"/>
      <c r="Y46" s="100">
        <f>Y45</f>
        <v>1332.375</v>
      </c>
    </row>
    <row r="47" spans="1:25" ht="89.25">
      <c r="A47" s="107">
        <v>13</v>
      </c>
      <c r="B47" s="109" t="s">
        <v>97</v>
      </c>
      <c r="C47" s="109" t="s">
        <v>97</v>
      </c>
      <c r="D47" s="110" t="s">
        <v>33</v>
      </c>
      <c r="E47" s="110" t="s">
        <v>98</v>
      </c>
      <c r="F47" s="110" t="s">
        <v>99</v>
      </c>
      <c r="G47" s="111">
        <v>2375</v>
      </c>
      <c r="H47" s="60">
        <v>0.55</v>
      </c>
      <c r="I47" s="60">
        <v>0.75</v>
      </c>
      <c r="J47" s="60">
        <v>1.7</v>
      </c>
      <c r="K47" s="60">
        <v>1</v>
      </c>
      <c r="L47" s="60">
        <v>1</v>
      </c>
      <c r="M47" s="62" t="s">
        <v>41</v>
      </c>
      <c r="N47" s="60">
        <v>1</v>
      </c>
      <c r="O47" s="153" t="s">
        <v>170</v>
      </c>
      <c r="P47" s="63">
        <v>1999</v>
      </c>
      <c r="Q47" s="64">
        <v>37490</v>
      </c>
      <c r="R47" s="63">
        <v>80</v>
      </c>
      <c r="S47" s="63" t="s">
        <v>6</v>
      </c>
      <c r="T47" s="63" t="s">
        <v>41</v>
      </c>
      <c r="U47" s="60" t="s">
        <v>41</v>
      </c>
      <c r="V47" s="79"/>
      <c r="W47" s="79"/>
      <c r="X47" s="70">
        <v>38056</v>
      </c>
      <c r="Y47" s="101">
        <f>G47*H47*I47*J47</f>
        <v>1665.46875</v>
      </c>
    </row>
    <row r="48" spans="1:25" ht="12.75">
      <c r="A48" s="107"/>
      <c r="B48" s="90" t="s">
        <v>35</v>
      </c>
      <c r="C48" s="116"/>
      <c r="D48" s="110"/>
      <c r="E48" s="110"/>
      <c r="F48" s="110"/>
      <c r="G48" s="111"/>
      <c r="H48" s="60"/>
      <c r="I48" s="60"/>
      <c r="J48" s="60"/>
      <c r="K48" s="62"/>
      <c r="L48" s="60"/>
      <c r="M48" s="62"/>
      <c r="N48" s="62"/>
      <c r="O48" s="151"/>
      <c r="P48" s="63"/>
      <c r="Q48" s="70"/>
      <c r="R48" s="63"/>
      <c r="S48" s="63"/>
      <c r="T48" s="63"/>
      <c r="U48" s="63"/>
      <c r="V48" s="79"/>
      <c r="W48" s="79"/>
      <c r="X48" s="70"/>
      <c r="Y48" s="100">
        <v>1665.47</v>
      </c>
    </row>
    <row r="49" spans="1:25" ht="89.25">
      <c r="A49" s="107">
        <v>14</v>
      </c>
      <c r="B49" s="109" t="s">
        <v>100</v>
      </c>
      <c r="C49" s="109" t="s">
        <v>100</v>
      </c>
      <c r="D49" s="110" t="s">
        <v>85</v>
      </c>
      <c r="E49" s="110" t="s">
        <v>171</v>
      </c>
      <c r="F49" s="110" t="s">
        <v>101</v>
      </c>
      <c r="G49" s="111">
        <v>2375</v>
      </c>
      <c r="H49" s="60">
        <v>0.55</v>
      </c>
      <c r="I49" s="60">
        <v>0.75</v>
      </c>
      <c r="J49" s="60">
        <v>1.7</v>
      </c>
      <c r="K49" s="60">
        <v>1</v>
      </c>
      <c r="L49" s="60">
        <v>1</v>
      </c>
      <c r="M49" s="62" t="s">
        <v>41</v>
      </c>
      <c r="N49" s="60">
        <v>1</v>
      </c>
      <c r="O49" s="153" t="s">
        <v>164</v>
      </c>
      <c r="P49" s="63">
        <v>2005</v>
      </c>
      <c r="Q49" s="64">
        <v>38574</v>
      </c>
      <c r="R49" s="63">
        <v>75</v>
      </c>
      <c r="S49" s="63" t="s">
        <v>6</v>
      </c>
      <c r="T49" s="63" t="s">
        <v>41</v>
      </c>
      <c r="U49" s="60" t="s">
        <v>41</v>
      </c>
      <c r="V49" s="79"/>
      <c r="W49" s="79"/>
      <c r="X49" s="70">
        <v>38587</v>
      </c>
      <c r="Y49" s="101">
        <f>G49*H49*I49*J49</f>
        <v>1665.46875</v>
      </c>
    </row>
    <row r="50" spans="1:25" ht="12.75">
      <c r="A50" s="107"/>
      <c r="B50" s="90" t="s">
        <v>35</v>
      </c>
      <c r="C50" s="116"/>
      <c r="D50" s="110"/>
      <c r="E50" s="110"/>
      <c r="F50" s="110"/>
      <c r="G50" s="111"/>
      <c r="H50" s="60"/>
      <c r="I50" s="60"/>
      <c r="J50" s="60"/>
      <c r="K50" s="62"/>
      <c r="L50" s="60"/>
      <c r="M50" s="62"/>
      <c r="N50" s="62"/>
      <c r="O50" s="151"/>
      <c r="P50" s="63"/>
      <c r="Q50" s="70"/>
      <c r="R50" s="63"/>
      <c r="S50" s="63"/>
      <c r="T50" s="63"/>
      <c r="U50" s="63"/>
      <c r="V50" s="79"/>
      <c r="W50" s="79"/>
      <c r="X50" s="70"/>
      <c r="Y50" s="100">
        <f>Y49</f>
        <v>1665.46875</v>
      </c>
    </row>
    <row r="51" spans="1:25" ht="89.25">
      <c r="A51" s="107">
        <v>15</v>
      </c>
      <c r="B51" s="109" t="s">
        <v>102</v>
      </c>
      <c r="C51" s="109" t="s">
        <v>102</v>
      </c>
      <c r="D51" s="110" t="s">
        <v>32</v>
      </c>
      <c r="E51" s="110" t="s">
        <v>103</v>
      </c>
      <c r="F51" s="110" t="s">
        <v>104</v>
      </c>
      <c r="G51" s="111">
        <v>2375</v>
      </c>
      <c r="H51" s="60">
        <v>0.55</v>
      </c>
      <c r="I51" s="60">
        <v>0.75</v>
      </c>
      <c r="J51" s="60">
        <v>1.7</v>
      </c>
      <c r="K51" s="60">
        <v>1</v>
      </c>
      <c r="L51" s="60">
        <v>1</v>
      </c>
      <c r="M51" s="62" t="s">
        <v>41</v>
      </c>
      <c r="N51" s="60">
        <v>1</v>
      </c>
      <c r="O51" s="153" t="s">
        <v>172</v>
      </c>
      <c r="P51" s="63">
        <v>2003</v>
      </c>
      <c r="Q51" s="64">
        <v>39904</v>
      </c>
      <c r="R51" s="63">
        <v>75</v>
      </c>
      <c r="S51" s="63" t="s">
        <v>6</v>
      </c>
      <c r="T51" s="63" t="s">
        <v>41</v>
      </c>
      <c r="U51" s="60" t="s">
        <v>41</v>
      </c>
      <c r="V51" s="79"/>
      <c r="W51" s="64">
        <v>40247</v>
      </c>
      <c r="X51" s="70">
        <v>39883</v>
      </c>
      <c r="Y51" s="101">
        <f>G51*H51*I51*J51</f>
        <v>1665.46875</v>
      </c>
    </row>
    <row r="52" spans="1:25" ht="12.75">
      <c r="A52" s="107"/>
      <c r="B52" s="90" t="s">
        <v>35</v>
      </c>
      <c r="C52" s="116"/>
      <c r="D52" s="110"/>
      <c r="E52" s="110"/>
      <c r="F52" s="110"/>
      <c r="G52" s="111"/>
      <c r="H52" s="60"/>
      <c r="I52" s="60"/>
      <c r="J52" s="60"/>
      <c r="K52" s="62"/>
      <c r="L52" s="60"/>
      <c r="M52" s="62"/>
      <c r="N52" s="62"/>
      <c r="O52" s="151"/>
      <c r="P52" s="63"/>
      <c r="Q52" s="70"/>
      <c r="R52" s="63"/>
      <c r="S52" s="63"/>
      <c r="T52" s="63"/>
      <c r="U52" s="63"/>
      <c r="V52" s="79"/>
      <c r="W52" s="79"/>
      <c r="X52" s="70"/>
      <c r="Y52" s="100">
        <v>1665.47</v>
      </c>
    </row>
    <row r="53" spans="1:25" ht="89.25">
      <c r="A53" s="107">
        <v>16</v>
      </c>
      <c r="B53" s="109" t="s">
        <v>105</v>
      </c>
      <c r="C53" s="109" t="s">
        <v>105</v>
      </c>
      <c r="D53" s="110" t="s">
        <v>32</v>
      </c>
      <c r="E53" s="110" t="s">
        <v>106</v>
      </c>
      <c r="F53" s="110" t="s">
        <v>107</v>
      </c>
      <c r="G53" s="111">
        <v>2375</v>
      </c>
      <c r="H53" s="60">
        <v>0.55</v>
      </c>
      <c r="I53" s="60">
        <v>0.8</v>
      </c>
      <c r="J53" s="60">
        <v>1.7</v>
      </c>
      <c r="K53" s="60">
        <v>1</v>
      </c>
      <c r="L53" s="60">
        <v>1</v>
      </c>
      <c r="M53" s="62" t="s">
        <v>41</v>
      </c>
      <c r="N53" s="60">
        <v>1</v>
      </c>
      <c r="O53" s="153" t="s">
        <v>165</v>
      </c>
      <c r="P53" s="63">
        <v>2006</v>
      </c>
      <c r="Q53" s="64">
        <v>39082</v>
      </c>
      <c r="R53" s="63">
        <v>74</v>
      </c>
      <c r="S53" s="63" t="s">
        <v>6</v>
      </c>
      <c r="T53" s="63" t="s">
        <v>41</v>
      </c>
      <c r="U53" s="60" t="s">
        <v>41</v>
      </c>
      <c r="V53" s="79"/>
      <c r="W53" s="79"/>
      <c r="X53" s="70">
        <v>39094</v>
      </c>
      <c r="Y53" s="101">
        <f>G53*H53*I53*J53</f>
        <v>1776.5</v>
      </c>
    </row>
    <row r="54" spans="1:25" ht="12.75">
      <c r="A54" s="107"/>
      <c r="B54" s="90" t="s">
        <v>35</v>
      </c>
      <c r="C54" s="116"/>
      <c r="D54" s="110"/>
      <c r="E54" s="110"/>
      <c r="F54" s="110"/>
      <c r="G54" s="111"/>
      <c r="H54" s="60"/>
      <c r="I54" s="60"/>
      <c r="J54" s="60"/>
      <c r="K54" s="62"/>
      <c r="L54" s="60"/>
      <c r="M54" s="62"/>
      <c r="N54" s="62"/>
      <c r="O54" s="151"/>
      <c r="P54" s="63"/>
      <c r="Q54" s="70"/>
      <c r="R54" s="63"/>
      <c r="S54" s="63"/>
      <c r="T54" s="63"/>
      <c r="U54" s="63"/>
      <c r="V54" s="79"/>
      <c r="W54" s="79"/>
      <c r="X54" s="70"/>
      <c r="Y54" s="100">
        <f>Y53</f>
        <v>1776.5</v>
      </c>
    </row>
    <row r="55" spans="1:25" ht="89.25">
      <c r="A55" s="107">
        <v>17</v>
      </c>
      <c r="B55" s="109" t="s">
        <v>108</v>
      </c>
      <c r="C55" s="109" t="s">
        <v>108</v>
      </c>
      <c r="D55" s="110" t="s">
        <v>85</v>
      </c>
      <c r="E55" s="110" t="s">
        <v>109</v>
      </c>
      <c r="F55" s="110" t="s">
        <v>110</v>
      </c>
      <c r="G55" s="111">
        <v>2375</v>
      </c>
      <c r="H55" s="60">
        <v>0.55</v>
      </c>
      <c r="I55" s="60">
        <v>0.7</v>
      </c>
      <c r="J55" s="60">
        <v>1.7</v>
      </c>
      <c r="K55" s="60">
        <v>1</v>
      </c>
      <c r="L55" s="60">
        <v>1</v>
      </c>
      <c r="M55" s="62" t="s">
        <v>41</v>
      </c>
      <c r="N55" s="60">
        <v>1</v>
      </c>
      <c r="O55" s="153" t="s">
        <v>173</v>
      </c>
      <c r="P55" s="63">
        <v>2004</v>
      </c>
      <c r="Q55" s="64">
        <v>38341</v>
      </c>
      <c r="R55" s="63">
        <v>75</v>
      </c>
      <c r="S55" s="63" t="s">
        <v>6</v>
      </c>
      <c r="T55" s="63" t="s">
        <v>41</v>
      </c>
      <c r="U55" s="60" t="s">
        <v>41</v>
      </c>
      <c r="V55" s="79"/>
      <c r="W55" s="79" t="s">
        <v>176</v>
      </c>
      <c r="X55" s="70" t="s">
        <v>57</v>
      </c>
      <c r="Y55" s="101">
        <f>G55*H55*I55*J55</f>
        <v>1554.4374999999998</v>
      </c>
    </row>
    <row r="56" spans="1:25" ht="12.75">
      <c r="A56" s="107"/>
      <c r="B56" s="90" t="s">
        <v>35</v>
      </c>
      <c r="C56" s="116"/>
      <c r="D56" s="110"/>
      <c r="E56" s="110"/>
      <c r="F56" s="110"/>
      <c r="G56" s="111"/>
      <c r="H56" s="60"/>
      <c r="I56" s="60"/>
      <c r="J56" s="60"/>
      <c r="K56" s="62"/>
      <c r="L56" s="60"/>
      <c r="M56" s="62"/>
      <c r="N56" s="62"/>
      <c r="O56" s="151"/>
      <c r="P56" s="63"/>
      <c r="Q56" s="70"/>
      <c r="R56" s="63"/>
      <c r="S56" s="63"/>
      <c r="T56" s="63"/>
      <c r="U56" s="63"/>
      <c r="V56" s="79"/>
      <c r="W56" s="79"/>
      <c r="X56" s="70"/>
      <c r="Y56" s="100">
        <f>Y55</f>
        <v>1554.4374999999998</v>
      </c>
    </row>
    <row r="57" spans="1:25" ht="60" customHeight="1">
      <c r="A57" s="126">
        <v>18</v>
      </c>
      <c r="B57" s="142" t="s">
        <v>111</v>
      </c>
      <c r="C57" s="142" t="s">
        <v>111</v>
      </c>
      <c r="D57" s="110" t="s">
        <v>112</v>
      </c>
      <c r="E57" s="110" t="s">
        <v>113</v>
      </c>
      <c r="F57" s="110" t="s">
        <v>114</v>
      </c>
      <c r="G57" s="111">
        <v>2375</v>
      </c>
      <c r="H57" s="60">
        <v>0.55</v>
      </c>
      <c r="I57" s="60">
        <v>0.7</v>
      </c>
      <c r="J57" s="60">
        <v>1.7</v>
      </c>
      <c r="K57" s="60">
        <v>1</v>
      </c>
      <c r="L57" s="60">
        <v>1</v>
      </c>
      <c r="M57" s="62" t="s">
        <v>41</v>
      </c>
      <c r="N57" s="60">
        <v>1</v>
      </c>
      <c r="O57" s="153" t="s">
        <v>174</v>
      </c>
      <c r="P57" s="63">
        <v>1997</v>
      </c>
      <c r="Q57" s="64">
        <v>38104</v>
      </c>
      <c r="R57" s="63">
        <v>77</v>
      </c>
      <c r="S57" s="63" t="s">
        <v>6</v>
      </c>
      <c r="T57" s="63" t="s">
        <v>41</v>
      </c>
      <c r="U57" s="60" t="s">
        <v>41</v>
      </c>
      <c r="V57" s="79"/>
      <c r="W57" s="79"/>
      <c r="X57" s="70">
        <v>39238</v>
      </c>
      <c r="Y57" s="101">
        <f>G57*H57*I57*J57</f>
        <v>1554.4374999999998</v>
      </c>
    </row>
    <row r="58" spans="1:25" ht="56.25" customHeight="1">
      <c r="A58" s="126"/>
      <c r="B58" s="142"/>
      <c r="C58" s="142"/>
      <c r="D58" s="110" t="s">
        <v>33</v>
      </c>
      <c r="E58" s="110" t="s">
        <v>115</v>
      </c>
      <c r="F58" s="110" t="s">
        <v>116</v>
      </c>
      <c r="G58" s="111">
        <v>2375</v>
      </c>
      <c r="H58" s="60">
        <v>0.55</v>
      </c>
      <c r="I58" s="60">
        <v>0.7</v>
      </c>
      <c r="J58" s="60">
        <v>1.7</v>
      </c>
      <c r="K58" s="60">
        <v>1</v>
      </c>
      <c r="L58" s="60">
        <v>1</v>
      </c>
      <c r="M58" s="62" t="s">
        <v>41</v>
      </c>
      <c r="N58" s="60">
        <v>1</v>
      </c>
      <c r="O58" s="153" t="s">
        <v>174</v>
      </c>
      <c r="P58" s="63">
        <v>1998</v>
      </c>
      <c r="Q58" s="64">
        <v>38635</v>
      </c>
      <c r="R58" s="63">
        <v>79</v>
      </c>
      <c r="S58" s="63" t="s">
        <v>6</v>
      </c>
      <c r="T58" s="63" t="s">
        <v>41</v>
      </c>
      <c r="U58" s="60" t="s">
        <v>41</v>
      </c>
      <c r="V58" s="79"/>
      <c r="W58" s="79"/>
      <c r="X58" s="70">
        <v>39238</v>
      </c>
      <c r="Y58" s="101">
        <f>G58*H58*I58*J58</f>
        <v>1554.4374999999998</v>
      </c>
    </row>
    <row r="59" spans="1:25" ht="12.75">
      <c r="A59" s="107"/>
      <c r="B59" s="90" t="s">
        <v>35</v>
      </c>
      <c r="C59" s="116"/>
      <c r="D59" s="110"/>
      <c r="E59" s="110"/>
      <c r="F59" s="110"/>
      <c r="G59" s="111"/>
      <c r="H59" s="60"/>
      <c r="I59" s="60"/>
      <c r="J59" s="60"/>
      <c r="K59" s="62"/>
      <c r="L59" s="60"/>
      <c r="M59" s="62"/>
      <c r="N59" s="62"/>
      <c r="O59" s="151"/>
      <c r="P59" s="63"/>
      <c r="Q59" s="70"/>
      <c r="R59" s="63"/>
      <c r="S59" s="63"/>
      <c r="T59" s="63"/>
      <c r="U59" s="63"/>
      <c r="V59" s="79"/>
      <c r="W59" s="79"/>
      <c r="X59" s="70"/>
      <c r="Y59" s="100">
        <f>Y57+Y58</f>
        <v>3108.8749999999995</v>
      </c>
    </row>
    <row r="60" spans="1:25" ht="81" customHeight="1">
      <c r="A60" s="107">
        <v>19</v>
      </c>
      <c r="B60" s="109" t="s">
        <v>117</v>
      </c>
      <c r="C60" s="109" t="s">
        <v>117</v>
      </c>
      <c r="D60" s="110" t="s">
        <v>118</v>
      </c>
      <c r="E60" s="110" t="s">
        <v>135</v>
      </c>
      <c r="F60" s="110" t="s">
        <v>119</v>
      </c>
      <c r="G60" s="111">
        <v>2375</v>
      </c>
      <c r="H60" s="60">
        <v>0.55</v>
      </c>
      <c r="I60" s="60">
        <v>0.7</v>
      </c>
      <c r="J60" s="60">
        <v>1.7</v>
      </c>
      <c r="K60" s="60">
        <v>1</v>
      </c>
      <c r="L60" s="60">
        <v>1</v>
      </c>
      <c r="M60" s="62" t="s">
        <v>41</v>
      </c>
      <c r="N60" s="60">
        <v>1</v>
      </c>
      <c r="O60" s="153" t="s">
        <v>175</v>
      </c>
      <c r="P60" s="63">
        <v>2000</v>
      </c>
      <c r="Q60" s="64">
        <v>39675</v>
      </c>
      <c r="R60" s="63">
        <v>90</v>
      </c>
      <c r="S60" s="63" t="s">
        <v>6</v>
      </c>
      <c r="T60" s="63" t="s">
        <v>41</v>
      </c>
      <c r="U60" s="60" t="s">
        <v>41</v>
      </c>
      <c r="V60" s="79"/>
      <c r="W60" s="79"/>
      <c r="X60" s="70">
        <v>39678</v>
      </c>
      <c r="Y60" s="101">
        <f>G60*H60*I60*J60</f>
        <v>1554.4374999999998</v>
      </c>
    </row>
    <row r="61" spans="1:25" ht="12.75">
      <c r="A61" s="107"/>
      <c r="B61" s="90" t="s">
        <v>35</v>
      </c>
      <c r="C61" s="116"/>
      <c r="D61" s="110"/>
      <c r="E61" s="110"/>
      <c r="F61" s="110"/>
      <c r="G61" s="117"/>
      <c r="H61" s="60"/>
      <c r="I61" s="60"/>
      <c r="J61" s="60"/>
      <c r="K61" s="62"/>
      <c r="L61" s="60"/>
      <c r="M61" s="62"/>
      <c r="N61" s="62"/>
      <c r="O61" s="112"/>
      <c r="P61" s="63"/>
      <c r="Q61" s="70"/>
      <c r="R61" s="63"/>
      <c r="S61" s="63"/>
      <c r="T61" s="63"/>
      <c r="U61" s="63"/>
      <c r="V61" s="79"/>
      <c r="W61" s="79"/>
      <c r="X61" s="70"/>
      <c r="Y61" s="100">
        <f>Y60</f>
        <v>1554.4374999999998</v>
      </c>
    </row>
    <row r="62" spans="1:25" ht="12.75">
      <c r="A62" s="80"/>
      <c r="B62" s="80"/>
      <c r="C62" s="39"/>
      <c r="D62" s="82"/>
      <c r="E62" s="82"/>
      <c r="F62" s="82"/>
      <c r="G62" s="83"/>
      <c r="H62" s="84"/>
      <c r="I62" s="84"/>
      <c r="J62" s="84"/>
      <c r="K62" s="85"/>
      <c r="L62" s="84"/>
      <c r="M62" s="85"/>
      <c r="N62" s="85"/>
      <c r="O62" s="86"/>
      <c r="P62" s="87"/>
      <c r="Q62" s="88"/>
      <c r="R62" s="87"/>
      <c r="S62" s="87"/>
      <c r="T62" s="87"/>
      <c r="U62" s="87"/>
      <c r="Y62" s="89"/>
    </row>
    <row r="63" spans="3:15" ht="32.25" customHeight="1">
      <c r="C63" s="25"/>
      <c r="D63" s="25"/>
      <c r="E63" s="25"/>
      <c r="F63" s="25"/>
      <c r="G63" s="35"/>
      <c r="H63" s="36"/>
      <c r="I63" s="36"/>
      <c r="J63" s="36"/>
      <c r="K63" s="37"/>
      <c r="L63" s="36"/>
      <c r="M63" s="37"/>
      <c r="N63" s="37"/>
      <c r="O63" s="38"/>
    </row>
    <row r="64" spans="3:15" ht="15.75" customHeight="1">
      <c r="C64" s="25"/>
      <c r="D64" s="39"/>
      <c r="E64" s="39"/>
      <c r="F64" s="39"/>
      <c r="G64" s="40"/>
      <c r="H64" s="41"/>
      <c r="I64" s="41"/>
      <c r="J64" s="41"/>
      <c r="K64" s="42"/>
      <c r="L64" s="41"/>
      <c r="M64" s="42"/>
      <c r="N64" s="42"/>
      <c r="O64" s="43"/>
    </row>
    <row r="65" spans="3:15" ht="32.25" customHeight="1">
      <c r="C65" s="25"/>
      <c r="D65" s="25"/>
      <c r="E65" s="25"/>
      <c r="F65" s="25"/>
      <c r="G65" s="35"/>
      <c r="H65" s="36"/>
      <c r="I65" s="36"/>
      <c r="J65" s="36"/>
      <c r="K65" s="37"/>
      <c r="L65" s="36"/>
      <c r="M65" s="37"/>
      <c r="N65" s="37"/>
      <c r="O65" s="38"/>
    </row>
    <row r="66" spans="3:15" ht="32.25" customHeight="1">
      <c r="C66" s="39"/>
      <c r="D66" s="25"/>
      <c r="E66" s="25"/>
      <c r="F66" s="25"/>
      <c r="G66" s="35"/>
      <c r="H66" s="36"/>
      <c r="I66" s="36"/>
      <c r="J66" s="36"/>
      <c r="K66" s="37"/>
      <c r="L66" s="36"/>
      <c r="M66" s="37"/>
      <c r="N66" s="37"/>
      <c r="O66" s="38"/>
    </row>
    <row r="67" spans="3:15" ht="32.25" customHeight="1">
      <c r="C67" s="25"/>
      <c r="D67" s="25"/>
      <c r="E67" s="25"/>
      <c r="F67" s="25"/>
      <c r="G67" s="35"/>
      <c r="H67" s="36"/>
      <c r="I67" s="36"/>
      <c r="J67" s="36"/>
      <c r="K67" s="37"/>
      <c r="L67" s="36"/>
      <c r="M67" s="37"/>
      <c r="N67" s="37"/>
      <c r="O67" s="38"/>
    </row>
    <row r="68" spans="3:15" ht="32.25" customHeight="1">
      <c r="C68" s="44"/>
      <c r="D68" s="39"/>
      <c r="E68" s="39"/>
      <c r="F68" s="39"/>
      <c r="G68" s="40"/>
      <c r="H68" s="41"/>
      <c r="I68" s="41"/>
      <c r="J68" s="41"/>
      <c r="K68" s="42"/>
      <c r="L68" s="41"/>
      <c r="M68" s="42"/>
      <c r="N68" s="42"/>
      <c r="O68" s="43"/>
    </row>
    <row r="69" spans="1:25" s="12" customFormat="1" ht="32.25" customHeight="1">
      <c r="A69" s="7"/>
      <c r="B69" s="7"/>
      <c r="C69" s="46"/>
      <c r="D69" s="25"/>
      <c r="E69" s="25"/>
      <c r="F69" s="25"/>
      <c r="G69" s="35"/>
      <c r="H69" s="36"/>
      <c r="I69" s="36"/>
      <c r="J69" s="36"/>
      <c r="K69" s="37"/>
      <c r="L69" s="36"/>
      <c r="M69" s="37"/>
      <c r="N69" s="37"/>
      <c r="O69" s="38"/>
      <c r="P69" s="4"/>
      <c r="Q69" s="21"/>
      <c r="R69" s="4"/>
      <c r="S69" s="4"/>
      <c r="T69" s="4"/>
      <c r="V69" s="2"/>
      <c r="W69" s="2"/>
      <c r="X69" s="2"/>
      <c r="Y69" s="3"/>
    </row>
    <row r="70" spans="1:25" s="12" customFormat="1" ht="18" customHeight="1">
      <c r="A70" s="7"/>
      <c r="B70" s="7"/>
      <c r="C70" s="39"/>
      <c r="D70" s="25"/>
      <c r="E70" s="25"/>
      <c r="F70" s="25"/>
      <c r="G70" s="35"/>
      <c r="H70" s="36"/>
      <c r="I70" s="36"/>
      <c r="J70" s="36"/>
      <c r="K70" s="37"/>
      <c r="L70" s="36"/>
      <c r="M70" s="37"/>
      <c r="N70" s="37"/>
      <c r="O70" s="38"/>
      <c r="P70" s="4"/>
      <c r="Q70" s="21"/>
      <c r="R70" s="4"/>
      <c r="S70" s="4"/>
      <c r="T70" s="4"/>
      <c r="V70" s="2"/>
      <c r="W70" s="2"/>
      <c r="X70" s="2"/>
      <c r="Y70" s="3"/>
    </row>
    <row r="71" spans="1:25" s="13" customFormat="1" ht="37.5" customHeight="1">
      <c r="A71" s="45"/>
      <c r="B71" s="45"/>
      <c r="C71" s="52"/>
      <c r="D71" s="46"/>
      <c r="E71" s="46"/>
      <c r="F71" s="46"/>
      <c r="G71" s="47"/>
      <c r="H71" s="48"/>
      <c r="I71" s="48"/>
      <c r="J71" s="48"/>
      <c r="K71" s="48"/>
      <c r="L71" s="48"/>
      <c r="M71" s="48"/>
      <c r="N71" s="48"/>
      <c r="O71" s="49"/>
      <c r="Q71" s="50"/>
      <c r="V71" s="2"/>
      <c r="W71" s="2"/>
      <c r="X71" s="2"/>
      <c r="Y71" s="3"/>
    </row>
    <row r="72" spans="3:15" ht="12.75">
      <c r="C72" s="52"/>
      <c r="D72" s="39"/>
      <c r="E72" s="39"/>
      <c r="F72" s="39"/>
      <c r="G72" s="40"/>
      <c r="H72" s="41"/>
      <c r="I72" s="41"/>
      <c r="J72" s="41"/>
      <c r="K72" s="42"/>
      <c r="L72" s="41"/>
      <c r="M72" s="42"/>
      <c r="N72" s="42"/>
      <c r="O72" s="43"/>
    </row>
    <row r="73" spans="1:17" ht="12.75">
      <c r="A73" s="51"/>
      <c r="B73" s="51"/>
      <c r="C73" s="52"/>
      <c r="D73" s="25"/>
      <c r="E73" s="25"/>
      <c r="F73" s="25"/>
      <c r="G73" s="35"/>
      <c r="H73" s="36"/>
      <c r="I73" s="36"/>
      <c r="J73" s="36"/>
      <c r="K73" s="37"/>
      <c r="L73" s="36"/>
      <c r="M73" s="37"/>
      <c r="N73" s="37"/>
      <c r="O73" s="38"/>
      <c r="Q73" s="53"/>
    </row>
    <row r="74" spans="1:17" ht="15.75" customHeight="1">
      <c r="A74" s="51"/>
      <c r="B74" s="51"/>
      <c r="C74" s="52"/>
      <c r="D74" s="25"/>
      <c r="E74" s="25"/>
      <c r="F74" s="25"/>
      <c r="G74" s="35"/>
      <c r="H74" s="36"/>
      <c r="I74" s="36"/>
      <c r="J74" s="36"/>
      <c r="K74" s="37"/>
      <c r="L74" s="36"/>
      <c r="M74" s="37"/>
      <c r="N74" s="37"/>
      <c r="O74" s="38"/>
      <c r="Q74" s="53"/>
    </row>
    <row r="75" spans="1:17" ht="12.75">
      <c r="A75" s="51"/>
      <c r="B75" s="51"/>
      <c r="C75" s="52"/>
      <c r="D75" s="25"/>
      <c r="E75" s="25"/>
      <c r="F75" s="25"/>
      <c r="G75" s="35"/>
      <c r="H75" s="36"/>
      <c r="I75" s="36"/>
      <c r="J75" s="36"/>
      <c r="K75" s="37"/>
      <c r="L75" s="36"/>
      <c r="M75" s="37"/>
      <c r="N75" s="37"/>
      <c r="O75" s="38"/>
      <c r="Q75" s="53"/>
    </row>
    <row r="76" spans="1:17" ht="12.75">
      <c r="A76" s="51"/>
      <c r="B76" s="51"/>
      <c r="C76" s="39"/>
      <c r="D76" s="25"/>
      <c r="E76" s="25"/>
      <c r="F76" s="25"/>
      <c r="G76" s="35"/>
      <c r="H76" s="36"/>
      <c r="I76" s="36"/>
      <c r="J76" s="36"/>
      <c r="K76" s="37"/>
      <c r="L76" s="36"/>
      <c r="M76" s="37"/>
      <c r="N76" s="37"/>
      <c r="O76" s="38"/>
      <c r="Q76" s="53"/>
    </row>
    <row r="77" spans="1:17" ht="12.75">
      <c r="A77" s="51"/>
      <c r="B77" s="51"/>
      <c r="C77" s="25"/>
      <c r="D77" s="25"/>
      <c r="E77" s="25"/>
      <c r="F77" s="25"/>
      <c r="G77" s="35"/>
      <c r="H77" s="36"/>
      <c r="I77" s="36"/>
      <c r="J77" s="36"/>
      <c r="K77" s="37"/>
      <c r="L77" s="36"/>
      <c r="M77" s="37"/>
      <c r="N77" s="37"/>
      <c r="O77" s="38"/>
      <c r="Q77" s="53"/>
    </row>
    <row r="78" spans="3:15" ht="12.75">
      <c r="C78" s="52"/>
      <c r="D78" s="39"/>
      <c r="E78" s="39"/>
      <c r="F78" s="39"/>
      <c r="G78" s="40"/>
      <c r="H78" s="41"/>
      <c r="I78" s="41"/>
      <c r="J78" s="41"/>
      <c r="K78" s="42"/>
      <c r="L78" s="41"/>
      <c r="M78" s="42"/>
      <c r="N78" s="42"/>
      <c r="O78" s="43"/>
    </row>
    <row r="79" spans="3:15" ht="34.5" customHeight="1">
      <c r="C79" s="52"/>
      <c r="D79" s="25"/>
      <c r="E79" s="25"/>
      <c r="F79" s="25"/>
      <c r="G79" s="35"/>
      <c r="H79" s="36"/>
      <c r="I79" s="36"/>
      <c r="J79" s="36"/>
      <c r="K79" s="37"/>
      <c r="L79" s="36"/>
      <c r="M79" s="37"/>
      <c r="N79" s="37"/>
      <c r="O79" s="38"/>
    </row>
    <row r="80" spans="1:15" ht="12.75">
      <c r="A80" s="51"/>
      <c r="B80" s="51"/>
      <c r="C80" s="52"/>
      <c r="D80" s="25"/>
      <c r="E80" s="25"/>
      <c r="F80" s="25"/>
      <c r="G80" s="35"/>
      <c r="H80" s="36"/>
      <c r="I80" s="36"/>
      <c r="J80" s="36"/>
      <c r="K80" s="37"/>
      <c r="L80" s="36"/>
      <c r="M80" s="37"/>
      <c r="N80" s="37"/>
      <c r="O80" s="38"/>
    </row>
    <row r="81" spans="1:15" ht="15.75" customHeight="1">
      <c r="A81" s="51"/>
      <c r="B81" s="51"/>
      <c r="C81" s="52"/>
      <c r="D81" s="25"/>
      <c r="E81" s="25"/>
      <c r="F81" s="25"/>
      <c r="G81" s="35"/>
      <c r="H81" s="36"/>
      <c r="I81" s="36"/>
      <c r="J81" s="36"/>
      <c r="K81" s="37"/>
      <c r="L81" s="36"/>
      <c r="M81" s="37"/>
      <c r="N81" s="37"/>
      <c r="O81" s="38"/>
    </row>
    <row r="82" spans="1:15" ht="12.75">
      <c r="A82" s="51"/>
      <c r="B82" s="51"/>
      <c r="C82" s="44"/>
      <c r="D82" s="25"/>
      <c r="E82" s="25"/>
      <c r="F82" s="25"/>
      <c r="G82" s="35"/>
      <c r="H82" s="36"/>
      <c r="I82" s="36"/>
      <c r="J82" s="36"/>
      <c r="K82" s="37"/>
      <c r="L82" s="36"/>
      <c r="M82" s="37"/>
      <c r="N82" s="37"/>
      <c r="O82" s="38"/>
    </row>
    <row r="83" spans="1:15" ht="12.75">
      <c r="A83" s="51"/>
      <c r="B83" s="51"/>
      <c r="C83" s="52"/>
      <c r="D83" s="25"/>
      <c r="E83" s="25"/>
      <c r="F83" s="25"/>
      <c r="G83" s="35"/>
      <c r="H83" s="36"/>
      <c r="I83" s="36"/>
      <c r="J83" s="36"/>
      <c r="K83" s="37"/>
      <c r="L83" s="36"/>
      <c r="M83" s="37"/>
      <c r="N83" s="37"/>
      <c r="O83" s="38"/>
    </row>
    <row r="84" spans="3:6" ht="15" customHeight="1">
      <c r="C84" s="52"/>
      <c r="D84" s="17"/>
      <c r="E84" s="17"/>
      <c r="F84" s="17"/>
    </row>
    <row r="85" spans="1:15" ht="12.75">
      <c r="A85" s="51"/>
      <c r="B85" s="51"/>
      <c r="C85" s="44"/>
      <c r="D85" s="25"/>
      <c r="E85" s="25"/>
      <c r="F85" s="25"/>
      <c r="G85" s="35"/>
      <c r="H85" s="36"/>
      <c r="I85" s="36"/>
      <c r="J85" s="36"/>
      <c r="K85" s="37"/>
      <c r="L85" s="36"/>
      <c r="M85" s="37"/>
      <c r="N85" s="37"/>
      <c r="O85" s="38"/>
    </row>
    <row r="86" spans="1:15" ht="12.75">
      <c r="A86" s="51"/>
      <c r="B86" s="51"/>
      <c r="C86" s="52"/>
      <c r="D86" s="25"/>
      <c r="E86" s="25"/>
      <c r="F86" s="25"/>
      <c r="G86" s="35"/>
      <c r="H86" s="36"/>
      <c r="I86" s="36"/>
      <c r="J86" s="36"/>
      <c r="K86" s="37"/>
      <c r="L86" s="36"/>
      <c r="M86" s="37"/>
      <c r="N86" s="37"/>
      <c r="O86" s="38"/>
    </row>
    <row r="87" spans="3:6" ht="15.75" customHeight="1">
      <c r="C87" s="52"/>
      <c r="D87" s="17"/>
      <c r="E87" s="17"/>
      <c r="F87" s="17"/>
    </row>
    <row r="88" spans="1:17" ht="12.75">
      <c r="A88" s="51"/>
      <c r="B88" s="51"/>
      <c r="C88" s="52"/>
      <c r="D88" s="17"/>
      <c r="E88" s="17"/>
      <c r="F88" s="17"/>
      <c r="Q88" s="53"/>
    </row>
    <row r="89" spans="1:17" ht="19.5" customHeight="1">
      <c r="A89" s="51"/>
      <c r="B89" s="51"/>
      <c r="C89" s="52"/>
      <c r="D89" s="25"/>
      <c r="E89" s="25"/>
      <c r="F89" s="25"/>
      <c r="G89" s="35"/>
      <c r="H89" s="36"/>
      <c r="I89" s="36"/>
      <c r="J89" s="36"/>
      <c r="K89" s="37"/>
      <c r="L89" s="36"/>
      <c r="M89" s="37"/>
      <c r="N89" s="37"/>
      <c r="O89" s="38"/>
      <c r="Q89" s="53"/>
    </row>
    <row r="90" spans="1:15" ht="12.75">
      <c r="A90" s="51"/>
      <c r="B90" s="51"/>
      <c r="C90" s="52"/>
      <c r="D90" s="25"/>
      <c r="E90" s="25"/>
      <c r="F90" s="25"/>
      <c r="G90" s="35"/>
      <c r="H90" s="36"/>
      <c r="I90" s="36"/>
      <c r="J90" s="36"/>
      <c r="K90" s="37"/>
      <c r="L90" s="36"/>
      <c r="M90" s="37"/>
      <c r="N90" s="37"/>
      <c r="O90" s="38"/>
    </row>
    <row r="91" spans="1:15" ht="12.75">
      <c r="A91" s="51"/>
      <c r="B91" s="51"/>
      <c r="C91" s="52"/>
      <c r="D91" s="25"/>
      <c r="E91" s="25"/>
      <c r="F91" s="25"/>
      <c r="G91" s="35"/>
      <c r="H91" s="36"/>
      <c r="I91" s="36"/>
      <c r="J91" s="36"/>
      <c r="K91" s="37"/>
      <c r="L91" s="36"/>
      <c r="M91" s="37"/>
      <c r="N91" s="37"/>
      <c r="O91" s="38"/>
    </row>
    <row r="92" spans="1:15" ht="12.75">
      <c r="A92" s="51"/>
      <c r="B92" s="51"/>
      <c r="C92" s="44"/>
      <c r="D92" s="25"/>
      <c r="E92" s="25"/>
      <c r="F92" s="25"/>
      <c r="G92" s="35"/>
      <c r="H92" s="36"/>
      <c r="I92" s="36"/>
      <c r="J92" s="36"/>
      <c r="K92" s="37"/>
      <c r="L92" s="36"/>
      <c r="M92" s="37"/>
      <c r="N92" s="37"/>
      <c r="O92" s="38"/>
    </row>
    <row r="93" spans="1:15" ht="13.5" customHeight="1">
      <c r="A93" s="51"/>
      <c r="B93" s="51"/>
      <c r="C93" s="25"/>
      <c r="D93" s="25"/>
      <c r="E93" s="25"/>
      <c r="F93" s="25"/>
      <c r="G93" s="35"/>
      <c r="H93" s="36"/>
      <c r="I93" s="36"/>
      <c r="J93" s="36"/>
      <c r="K93" s="37"/>
      <c r="L93" s="36"/>
      <c r="M93" s="37"/>
      <c r="N93" s="37"/>
      <c r="O93" s="38"/>
    </row>
    <row r="94" spans="3:15" ht="12.75">
      <c r="C94" s="52"/>
      <c r="D94" s="25"/>
      <c r="E94" s="25"/>
      <c r="F94" s="25"/>
      <c r="G94" s="35"/>
      <c r="H94" s="36"/>
      <c r="I94" s="36"/>
      <c r="J94" s="36"/>
      <c r="K94" s="37"/>
      <c r="L94" s="36"/>
      <c r="M94" s="37"/>
      <c r="N94" s="37"/>
      <c r="O94" s="38"/>
    </row>
    <row r="95" spans="1:25" s="14" customFormat="1" ht="28.5" customHeight="1">
      <c r="A95" s="54"/>
      <c r="B95" s="54"/>
      <c r="C95" s="52"/>
      <c r="D95" s="25"/>
      <c r="E95" s="25"/>
      <c r="F95" s="25"/>
      <c r="G95" s="35"/>
      <c r="H95" s="36"/>
      <c r="I95" s="36"/>
      <c r="J95" s="36"/>
      <c r="K95" s="37"/>
      <c r="L95" s="36"/>
      <c r="M95" s="37"/>
      <c r="N95" s="37"/>
      <c r="O95" s="38"/>
      <c r="Q95" s="38"/>
      <c r="V95" s="2"/>
      <c r="W95" s="2"/>
      <c r="X95" s="2"/>
      <c r="Y95" s="3"/>
    </row>
    <row r="96" spans="1:15" ht="12.75">
      <c r="A96" s="51"/>
      <c r="B96" s="51"/>
      <c r="C96" s="44"/>
      <c r="D96" s="25"/>
      <c r="E96" s="25"/>
      <c r="F96" s="25"/>
      <c r="G96" s="35"/>
      <c r="H96" s="36"/>
      <c r="I96" s="36"/>
      <c r="J96" s="36"/>
      <c r="K96" s="37"/>
      <c r="L96" s="36"/>
      <c r="M96" s="37"/>
      <c r="N96" s="37"/>
      <c r="O96" s="38"/>
    </row>
    <row r="97" spans="1:15" ht="12.75">
      <c r="A97" s="51"/>
      <c r="B97" s="51"/>
      <c r="C97" s="25"/>
      <c r="D97" s="25"/>
      <c r="E97" s="25"/>
      <c r="F97" s="25"/>
      <c r="G97" s="35"/>
      <c r="H97" s="36"/>
      <c r="I97" s="36"/>
      <c r="J97" s="36"/>
      <c r="K97" s="37"/>
      <c r="L97" s="36"/>
      <c r="M97" s="37"/>
      <c r="N97" s="37"/>
      <c r="O97" s="38"/>
    </row>
    <row r="98" spans="3:15" ht="15" customHeight="1">
      <c r="C98" s="39"/>
      <c r="D98" s="25"/>
      <c r="E98" s="25"/>
      <c r="F98" s="25"/>
      <c r="G98" s="35"/>
      <c r="H98" s="36"/>
      <c r="I98" s="36"/>
      <c r="J98" s="36"/>
      <c r="K98" s="37"/>
      <c r="L98" s="36"/>
      <c r="M98" s="37"/>
      <c r="N98" s="37"/>
      <c r="O98" s="38"/>
    </row>
    <row r="99" spans="3:15" ht="12.75">
      <c r="C99" s="52"/>
      <c r="D99" s="25"/>
      <c r="E99" s="25"/>
      <c r="F99" s="25"/>
      <c r="G99" s="35"/>
      <c r="H99" s="36"/>
      <c r="I99" s="36"/>
      <c r="J99" s="36"/>
      <c r="K99" s="37"/>
      <c r="L99" s="36"/>
      <c r="M99" s="37"/>
      <c r="N99" s="37"/>
      <c r="O99" s="38"/>
    </row>
    <row r="100" spans="3:15" ht="12.75">
      <c r="C100" s="52"/>
      <c r="D100" s="39"/>
      <c r="E100" s="39"/>
      <c r="F100" s="39"/>
      <c r="G100" s="40"/>
      <c r="H100" s="41"/>
      <c r="I100" s="41"/>
      <c r="J100" s="41"/>
      <c r="K100" s="42"/>
      <c r="L100" s="41"/>
      <c r="M100" s="42"/>
      <c r="N100" s="42"/>
      <c r="O100" s="43"/>
    </row>
    <row r="101" spans="1:15" ht="12.75">
      <c r="A101" s="51"/>
      <c r="B101" s="51"/>
      <c r="C101" s="44"/>
      <c r="D101" s="25"/>
      <c r="E101" s="25"/>
      <c r="F101" s="25"/>
      <c r="G101" s="35"/>
      <c r="H101" s="36"/>
      <c r="I101" s="36"/>
      <c r="J101" s="36"/>
      <c r="K101" s="37"/>
      <c r="L101" s="36"/>
      <c r="M101" s="37"/>
      <c r="N101" s="37"/>
      <c r="O101" s="38"/>
    </row>
    <row r="102" spans="1:15" ht="12.75">
      <c r="A102" s="51"/>
      <c r="B102" s="51"/>
      <c r="C102" s="25"/>
      <c r="D102" s="25"/>
      <c r="E102" s="25"/>
      <c r="F102" s="25"/>
      <c r="G102" s="35"/>
      <c r="H102" s="36"/>
      <c r="I102" s="36"/>
      <c r="J102" s="36"/>
      <c r="K102" s="37"/>
      <c r="L102" s="36"/>
      <c r="M102" s="37"/>
      <c r="N102" s="37"/>
      <c r="O102" s="38"/>
    </row>
    <row r="103" spans="3:15" ht="12.75">
      <c r="C103" s="44"/>
      <c r="D103" s="25"/>
      <c r="E103" s="25"/>
      <c r="F103" s="25"/>
      <c r="G103" s="35"/>
      <c r="H103" s="36"/>
      <c r="I103" s="36"/>
      <c r="J103" s="36"/>
      <c r="K103" s="37"/>
      <c r="L103" s="36"/>
      <c r="M103" s="37"/>
      <c r="N103" s="37"/>
      <c r="O103" s="38"/>
    </row>
    <row r="104" spans="3:15" ht="27.75" customHeight="1">
      <c r="C104" s="25"/>
      <c r="D104" s="25"/>
      <c r="E104" s="25"/>
      <c r="F104" s="25"/>
      <c r="G104" s="35"/>
      <c r="H104" s="36"/>
      <c r="I104" s="36"/>
      <c r="J104" s="36"/>
      <c r="K104" s="37"/>
      <c r="L104" s="36"/>
      <c r="M104" s="37"/>
      <c r="N104" s="37"/>
      <c r="O104" s="38"/>
    </row>
    <row r="105" spans="3:15" ht="12.75">
      <c r="C105" s="39"/>
      <c r="D105" s="25"/>
      <c r="E105" s="25"/>
      <c r="F105" s="25"/>
      <c r="G105" s="35"/>
      <c r="H105" s="36"/>
      <c r="I105" s="36"/>
      <c r="J105" s="36"/>
      <c r="K105" s="37"/>
      <c r="L105" s="36"/>
      <c r="M105" s="37"/>
      <c r="N105" s="37"/>
      <c r="O105" s="38"/>
    </row>
    <row r="106" spans="3:15" ht="25.5" customHeight="1">
      <c r="C106" s="52"/>
      <c r="D106" s="25"/>
      <c r="E106" s="25"/>
      <c r="F106" s="25"/>
      <c r="G106" s="35"/>
      <c r="H106" s="36"/>
      <c r="I106" s="36"/>
      <c r="J106" s="36"/>
      <c r="K106" s="37"/>
      <c r="L106" s="36"/>
      <c r="M106" s="37"/>
      <c r="N106" s="37"/>
      <c r="O106" s="38"/>
    </row>
    <row r="107" spans="3:15" ht="12.75">
      <c r="C107" s="52"/>
      <c r="D107" s="39"/>
      <c r="E107" s="39"/>
      <c r="F107" s="39"/>
      <c r="G107" s="40"/>
      <c r="H107" s="41"/>
      <c r="I107" s="41"/>
      <c r="J107" s="41"/>
      <c r="K107" s="42"/>
      <c r="L107" s="41"/>
      <c r="M107" s="42"/>
      <c r="N107" s="42"/>
      <c r="O107" s="43"/>
    </row>
    <row r="108" spans="1:15" ht="12.75">
      <c r="A108" s="51"/>
      <c r="B108" s="51"/>
      <c r="C108" s="52"/>
      <c r="D108" s="25"/>
      <c r="E108" s="25"/>
      <c r="F108" s="25"/>
      <c r="G108" s="35"/>
      <c r="H108" s="36"/>
      <c r="I108" s="36"/>
      <c r="J108" s="36"/>
      <c r="K108" s="37"/>
      <c r="L108" s="36"/>
      <c r="M108" s="37"/>
      <c r="N108" s="37"/>
      <c r="O108" s="38"/>
    </row>
    <row r="109" spans="1:15" ht="12.75">
      <c r="A109" s="51"/>
      <c r="B109" s="51"/>
      <c r="C109" s="52"/>
      <c r="D109" s="25"/>
      <c r="E109" s="25"/>
      <c r="F109" s="25"/>
      <c r="G109" s="35"/>
      <c r="H109" s="36"/>
      <c r="I109" s="36"/>
      <c r="J109" s="36"/>
      <c r="K109" s="37"/>
      <c r="L109" s="36"/>
      <c r="M109" s="37"/>
      <c r="N109" s="37"/>
      <c r="O109" s="38"/>
    </row>
    <row r="110" spans="1:15" ht="12.75">
      <c r="A110" s="51"/>
      <c r="B110" s="51"/>
      <c r="C110" s="25"/>
      <c r="D110" s="25"/>
      <c r="E110" s="25"/>
      <c r="F110" s="25"/>
      <c r="G110" s="35"/>
      <c r="H110" s="36"/>
      <c r="I110" s="36"/>
      <c r="J110" s="36"/>
      <c r="K110" s="37"/>
      <c r="L110" s="36"/>
      <c r="M110" s="37"/>
      <c r="N110" s="37"/>
      <c r="O110" s="38"/>
    </row>
    <row r="111" spans="1:15" ht="12.75">
      <c r="A111" s="51"/>
      <c r="B111" s="51"/>
      <c r="C111" s="52"/>
      <c r="D111" s="25"/>
      <c r="E111" s="25"/>
      <c r="F111" s="25"/>
      <c r="G111" s="35"/>
      <c r="H111" s="36"/>
      <c r="I111" s="36"/>
      <c r="J111" s="36"/>
      <c r="K111" s="37"/>
      <c r="L111" s="36"/>
      <c r="M111" s="37"/>
      <c r="N111" s="37"/>
      <c r="O111" s="38"/>
    </row>
    <row r="112" spans="3:15" ht="26.25" customHeight="1">
      <c r="C112" s="52"/>
      <c r="D112" s="25"/>
      <c r="E112" s="25"/>
      <c r="F112" s="25"/>
      <c r="G112" s="35"/>
      <c r="H112" s="36"/>
      <c r="I112" s="36"/>
      <c r="J112" s="36"/>
      <c r="K112" s="37"/>
      <c r="L112" s="36"/>
      <c r="M112" s="37"/>
      <c r="N112" s="37"/>
      <c r="O112" s="38"/>
    </row>
    <row r="113" spans="1:15" ht="12.75">
      <c r="A113" s="51"/>
      <c r="B113" s="51"/>
      <c r="C113" s="52"/>
      <c r="D113" s="25"/>
      <c r="E113" s="25"/>
      <c r="F113" s="25"/>
      <c r="G113" s="35"/>
      <c r="H113" s="36"/>
      <c r="I113" s="36"/>
      <c r="J113" s="36"/>
      <c r="K113" s="37"/>
      <c r="L113" s="36"/>
      <c r="M113" s="37"/>
      <c r="N113" s="37"/>
      <c r="O113" s="38"/>
    </row>
    <row r="114" spans="1:15" ht="12.75">
      <c r="A114" s="51"/>
      <c r="B114" s="51"/>
      <c r="C114" s="52"/>
      <c r="D114" s="25"/>
      <c r="E114" s="25"/>
      <c r="F114" s="25"/>
      <c r="G114" s="35"/>
      <c r="H114" s="36"/>
      <c r="I114" s="36"/>
      <c r="J114" s="36"/>
      <c r="K114" s="37"/>
      <c r="L114" s="36"/>
      <c r="M114" s="37"/>
      <c r="N114" s="37"/>
      <c r="O114" s="38"/>
    </row>
    <row r="115" spans="1:15" ht="12.75">
      <c r="A115" s="51"/>
      <c r="B115" s="51"/>
      <c r="C115" s="52"/>
      <c r="D115" s="25"/>
      <c r="E115" s="25"/>
      <c r="F115" s="25"/>
      <c r="G115" s="35"/>
      <c r="H115" s="36"/>
      <c r="I115" s="36"/>
      <c r="J115" s="36"/>
      <c r="K115" s="37"/>
      <c r="L115" s="36"/>
      <c r="M115" s="37"/>
      <c r="N115" s="37"/>
      <c r="O115" s="38"/>
    </row>
    <row r="116" spans="1:15" ht="12.75">
      <c r="A116" s="51"/>
      <c r="B116" s="51"/>
      <c r="C116" s="52"/>
      <c r="D116" s="25"/>
      <c r="E116" s="25"/>
      <c r="F116" s="25"/>
      <c r="G116" s="35"/>
      <c r="H116" s="36"/>
      <c r="I116" s="36"/>
      <c r="J116" s="36"/>
      <c r="K116" s="37"/>
      <c r="L116" s="36"/>
      <c r="M116" s="37"/>
      <c r="N116" s="37"/>
      <c r="O116" s="38"/>
    </row>
    <row r="117" spans="1:15" ht="12.75">
      <c r="A117" s="51"/>
      <c r="B117" s="51"/>
      <c r="C117" s="52"/>
      <c r="D117" s="25"/>
      <c r="E117" s="25"/>
      <c r="F117" s="25"/>
      <c r="G117" s="35"/>
      <c r="H117" s="36"/>
      <c r="I117" s="36"/>
      <c r="J117" s="36"/>
      <c r="K117" s="37"/>
      <c r="L117" s="36"/>
      <c r="M117" s="37"/>
      <c r="N117" s="37"/>
      <c r="O117" s="38"/>
    </row>
    <row r="118" spans="1:15" ht="12.75">
      <c r="A118" s="51"/>
      <c r="B118" s="51"/>
      <c r="C118" s="52"/>
      <c r="D118" s="25"/>
      <c r="E118" s="25"/>
      <c r="F118" s="25"/>
      <c r="G118" s="35"/>
      <c r="H118" s="36"/>
      <c r="I118" s="36"/>
      <c r="J118" s="36"/>
      <c r="K118" s="37"/>
      <c r="L118" s="36"/>
      <c r="M118" s="37"/>
      <c r="N118" s="37"/>
      <c r="O118" s="38"/>
    </row>
    <row r="119" spans="1:15" ht="12.75">
      <c r="A119" s="51"/>
      <c r="B119" s="51"/>
      <c r="C119" s="25"/>
      <c r="D119" s="25"/>
      <c r="E119" s="25"/>
      <c r="F119" s="25"/>
      <c r="G119" s="35"/>
      <c r="H119" s="36"/>
      <c r="I119" s="36"/>
      <c r="J119" s="36"/>
      <c r="K119" s="37"/>
      <c r="L119" s="36"/>
      <c r="M119" s="37"/>
      <c r="N119" s="37"/>
      <c r="O119" s="38"/>
    </row>
    <row r="120" spans="1:15" ht="12.75">
      <c r="A120" s="51"/>
      <c r="B120" s="51"/>
      <c r="C120" s="39"/>
      <c r="D120" s="25"/>
      <c r="E120" s="25"/>
      <c r="F120" s="25"/>
      <c r="G120" s="35"/>
      <c r="H120" s="36"/>
      <c r="I120" s="36"/>
      <c r="J120" s="36"/>
      <c r="K120" s="37"/>
      <c r="L120" s="36"/>
      <c r="M120" s="37"/>
      <c r="N120" s="37"/>
      <c r="O120" s="38"/>
    </row>
    <row r="121" spans="3:15" ht="16.5" customHeight="1">
      <c r="C121" s="52"/>
      <c r="D121" s="25"/>
      <c r="E121" s="25"/>
      <c r="F121" s="25"/>
      <c r="G121" s="35"/>
      <c r="H121" s="36"/>
      <c r="I121" s="36"/>
      <c r="J121" s="36"/>
      <c r="K121" s="37"/>
      <c r="L121" s="36"/>
      <c r="M121" s="37"/>
      <c r="N121" s="37"/>
      <c r="O121" s="38"/>
    </row>
    <row r="122" spans="3:15" ht="12.75">
      <c r="C122" s="52"/>
      <c r="D122" s="39"/>
      <c r="E122" s="39"/>
      <c r="F122" s="39"/>
      <c r="G122" s="40"/>
      <c r="H122" s="41"/>
      <c r="I122" s="41"/>
      <c r="J122" s="41"/>
      <c r="K122" s="42"/>
      <c r="L122" s="41"/>
      <c r="M122" s="42"/>
      <c r="N122" s="42"/>
      <c r="O122" s="43"/>
    </row>
    <row r="123" spans="1:15" ht="13.5" customHeight="1">
      <c r="A123" s="51"/>
      <c r="B123" s="51"/>
      <c r="C123" s="44"/>
      <c r="D123" s="25"/>
      <c r="E123" s="25"/>
      <c r="F123" s="25"/>
      <c r="G123" s="35"/>
      <c r="H123" s="36"/>
      <c r="I123" s="36"/>
      <c r="J123" s="36"/>
      <c r="K123" s="37"/>
      <c r="L123" s="36"/>
      <c r="M123" s="37"/>
      <c r="N123" s="37"/>
      <c r="O123" s="38"/>
    </row>
    <row r="124" spans="1:15" ht="13.5" customHeight="1">
      <c r="A124" s="51"/>
      <c r="B124" s="51"/>
      <c r="C124" s="25"/>
      <c r="D124" s="25"/>
      <c r="E124" s="25"/>
      <c r="F124" s="25"/>
      <c r="G124" s="35"/>
      <c r="H124" s="36"/>
      <c r="I124" s="36"/>
      <c r="J124" s="36"/>
      <c r="K124" s="37"/>
      <c r="L124" s="36"/>
      <c r="M124" s="37"/>
      <c r="N124" s="37"/>
      <c r="O124" s="38"/>
    </row>
    <row r="125" spans="3:6" ht="12.75">
      <c r="C125" s="25"/>
      <c r="D125" s="17"/>
      <c r="E125" s="17"/>
      <c r="F125" s="17"/>
    </row>
    <row r="126" spans="3:15" ht="42.75" customHeight="1">
      <c r="C126" s="25"/>
      <c r="D126" s="25"/>
      <c r="E126" s="17"/>
      <c r="F126" s="17"/>
      <c r="H126" s="36"/>
      <c r="I126" s="36"/>
      <c r="J126" s="36"/>
      <c r="K126" s="37"/>
      <c r="L126" s="36"/>
      <c r="M126" s="37"/>
      <c r="N126" s="37"/>
      <c r="O126" s="38"/>
    </row>
    <row r="127" spans="3:15" ht="30" customHeight="1">
      <c r="C127" s="39"/>
      <c r="D127" s="25"/>
      <c r="E127" s="25"/>
      <c r="F127" s="25"/>
      <c r="G127" s="35"/>
      <c r="H127" s="36"/>
      <c r="I127" s="36"/>
      <c r="J127" s="36"/>
      <c r="K127" s="37"/>
      <c r="L127" s="36"/>
      <c r="M127" s="37"/>
      <c r="N127" s="37"/>
      <c r="O127" s="38"/>
    </row>
    <row r="128" spans="3:15" ht="12.75">
      <c r="C128" s="25"/>
      <c r="D128" s="25"/>
      <c r="E128" s="25"/>
      <c r="F128" s="25"/>
      <c r="G128" s="35"/>
      <c r="H128" s="36"/>
      <c r="I128" s="36"/>
      <c r="J128" s="36"/>
      <c r="K128" s="37"/>
      <c r="L128" s="36"/>
      <c r="M128" s="37"/>
      <c r="N128" s="37"/>
      <c r="O128" s="38"/>
    </row>
    <row r="129" spans="3:15" ht="12.75">
      <c r="C129" s="44"/>
      <c r="D129" s="39"/>
      <c r="E129" s="39"/>
      <c r="F129" s="39"/>
      <c r="G129" s="40"/>
      <c r="H129" s="41"/>
      <c r="I129" s="41"/>
      <c r="J129" s="41"/>
      <c r="K129" s="42"/>
      <c r="L129" s="41"/>
      <c r="M129" s="42"/>
      <c r="N129" s="42"/>
      <c r="O129" s="43"/>
    </row>
    <row r="130" spans="3:15" ht="12.75">
      <c r="C130" s="52"/>
      <c r="D130" s="25"/>
      <c r="E130" s="25"/>
      <c r="F130" s="25"/>
      <c r="G130" s="35"/>
      <c r="H130" s="36"/>
      <c r="I130" s="36"/>
      <c r="J130" s="36"/>
      <c r="K130" s="37"/>
      <c r="L130" s="36"/>
      <c r="M130" s="37"/>
      <c r="N130" s="37"/>
      <c r="O130" s="38"/>
    </row>
    <row r="131" spans="3:15" ht="12.75">
      <c r="C131" s="52"/>
      <c r="D131" s="25"/>
      <c r="E131" s="25"/>
      <c r="F131" s="25"/>
      <c r="G131" s="35"/>
      <c r="H131" s="36"/>
      <c r="I131" s="36"/>
      <c r="J131" s="36"/>
      <c r="K131" s="37"/>
      <c r="L131" s="36"/>
      <c r="M131" s="37"/>
      <c r="N131" s="37"/>
      <c r="O131" s="38"/>
    </row>
    <row r="132" spans="1:15" ht="12.75">
      <c r="A132" s="51"/>
      <c r="B132" s="51"/>
      <c r="C132" s="39"/>
      <c r="D132" s="25"/>
      <c r="E132" s="25"/>
      <c r="F132" s="25"/>
      <c r="G132" s="35"/>
      <c r="H132" s="36"/>
      <c r="I132" s="36"/>
      <c r="J132" s="36"/>
      <c r="K132" s="37"/>
      <c r="L132" s="36"/>
      <c r="M132" s="37"/>
      <c r="N132" s="37"/>
      <c r="O132" s="38"/>
    </row>
    <row r="133" spans="1:15" ht="12.75">
      <c r="A133" s="51"/>
      <c r="B133" s="51"/>
      <c r="C133" s="25"/>
      <c r="D133" s="25"/>
      <c r="E133" s="25"/>
      <c r="F133" s="25"/>
      <c r="G133" s="35"/>
      <c r="H133" s="36"/>
      <c r="I133" s="36"/>
      <c r="J133" s="36"/>
      <c r="K133" s="37"/>
      <c r="L133" s="36"/>
      <c r="M133" s="37"/>
      <c r="N133" s="37"/>
      <c r="O133" s="38"/>
    </row>
    <row r="134" spans="3:15" ht="12.75">
      <c r="C134" s="52"/>
      <c r="D134" s="39"/>
      <c r="E134" s="39"/>
      <c r="F134" s="39"/>
      <c r="G134" s="40"/>
      <c r="H134" s="41"/>
      <c r="I134" s="41"/>
      <c r="J134" s="41"/>
      <c r="K134" s="42"/>
      <c r="L134" s="41"/>
      <c r="M134" s="42"/>
      <c r="N134" s="42"/>
      <c r="O134" s="43"/>
    </row>
    <row r="135" spans="3:15" ht="12.75">
      <c r="C135" s="52"/>
      <c r="D135" s="25"/>
      <c r="E135" s="25"/>
      <c r="F135" s="25"/>
      <c r="G135" s="35"/>
      <c r="H135" s="36"/>
      <c r="I135" s="36"/>
      <c r="J135" s="36"/>
      <c r="K135" s="37"/>
      <c r="L135" s="36"/>
      <c r="M135" s="37"/>
      <c r="N135" s="37"/>
      <c r="O135" s="38"/>
    </row>
    <row r="136" spans="1:15" ht="12.75">
      <c r="A136" s="51"/>
      <c r="B136" s="51"/>
      <c r="C136" s="39"/>
      <c r="D136" s="25"/>
      <c r="E136" s="25"/>
      <c r="F136" s="25"/>
      <c r="G136" s="35"/>
      <c r="H136" s="36"/>
      <c r="I136" s="36"/>
      <c r="J136" s="36"/>
      <c r="K136" s="37"/>
      <c r="L136" s="36"/>
      <c r="M136" s="37"/>
      <c r="N136" s="37"/>
      <c r="O136" s="38"/>
    </row>
    <row r="137" spans="1:15" ht="12.75">
      <c r="A137" s="51"/>
      <c r="B137" s="51"/>
      <c r="C137" s="46"/>
      <c r="D137" s="25"/>
      <c r="E137" s="25"/>
      <c r="F137" s="25"/>
      <c r="G137" s="35"/>
      <c r="H137" s="36"/>
      <c r="I137" s="36"/>
      <c r="J137" s="36"/>
      <c r="K137" s="37"/>
      <c r="L137" s="36"/>
      <c r="M137" s="37"/>
      <c r="N137" s="37"/>
      <c r="O137" s="38"/>
    </row>
    <row r="138" spans="3:15" ht="12.75">
      <c r="C138" s="44"/>
      <c r="D138" s="25"/>
      <c r="E138" s="25"/>
      <c r="F138" s="25"/>
      <c r="G138" s="35"/>
      <c r="H138" s="36"/>
      <c r="I138" s="36"/>
      <c r="J138" s="36"/>
      <c r="K138" s="37"/>
      <c r="L138" s="36"/>
      <c r="M138" s="37"/>
      <c r="N138" s="37"/>
      <c r="O138" s="38"/>
    </row>
    <row r="139" spans="1:25" s="13" customFormat="1" ht="12.75">
      <c r="A139" s="45"/>
      <c r="B139" s="45"/>
      <c r="C139" s="25"/>
      <c r="D139" s="46"/>
      <c r="E139" s="46"/>
      <c r="F139" s="46"/>
      <c r="G139" s="47"/>
      <c r="H139" s="48"/>
      <c r="I139" s="48"/>
      <c r="J139" s="48"/>
      <c r="K139" s="48"/>
      <c r="L139" s="48"/>
      <c r="M139" s="48"/>
      <c r="N139" s="48"/>
      <c r="O139" s="50"/>
      <c r="Q139" s="50"/>
      <c r="V139" s="2"/>
      <c r="W139" s="2"/>
      <c r="X139" s="2"/>
      <c r="Y139" s="3"/>
    </row>
    <row r="140" spans="3:15" ht="12.75">
      <c r="C140" s="39"/>
      <c r="D140" s="25"/>
      <c r="E140" s="25"/>
      <c r="F140" s="25"/>
      <c r="G140" s="35"/>
      <c r="H140" s="36"/>
      <c r="I140" s="36"/>
      <c r="J140" s="36"/>
      <c r="K140" s="37"/>
      <c r="L140" s="36"/>
      <c r="M140" s="37"/>
      <c r="N140" s="37"/>
      <c r="O140" s="38"/>
    </row>
    <row r="141" spans="3:15" ht="12.75">
      <c r="C141" s="25"/>
      <c r="D141" s="25"/>
      <c r="E141" s="25"/>
      <c r="F141" s="25"/>
      <c r="G141" s="35"/>
      <c r="H141" s="36"/>
      <c r="I141" s="36"/>
      <c r="J141" s="36"/>
      <c r="K141" s="37"/>
      <c r="L141" s="36"/>
      <c r="M141" s="37"/>
      <c r="N141" s="37"/>
      <c r="O141" s="38"/>
    </row>
    <row r="142" spans="3:15" ht="12.75">
      <c r="C142" s="25"/>
      <c r="D142" s="39"/>
      <c r="E142" s="39"/>
      <c r="F142" s="39"/>
      <c r="G142" s="40"/>
      <c r="H142" s="41"/>
      <c r="I142" s="41"/>
      <c r="J142" s="41"/>
      <c r="K142" s="42"/>
      <c r="L142" s="41"/>
      <c r="M142" s="42"/>
      <c r="N142" s="42"/>
      <c r="O142" s="43"/>
    </row>
    <row r="143" spans="3:6" ht="12.75">
      <c r="C143" s="52"/>
      <c r="D143" s="17"/>
      <c r="E143" s="17"/>
      <c r="F143" s="17"/>
    </row>
    <row r="144" spans="3:6" ht="12.75">
      <c r="C144" s="52"/>
      <c r="D144" s="17"/>
      <c r="E144" s="17"/>
      <c r="F144" s="17"/>
    </row>
    <row r="145" spans="1:6" ht="12.75">
      <c r="A145" s="51"/>
      <c r="B145" s="51"/>
      <c r="C145" s="52"/>
      <c r="D145" s="17"/>
      <c r="E145" s="17"/>
      <c r="F145" s="17"/>
    </row>
    <row r="146" spans="1:6" ht="12.75">
      <c r="A146" s="51"/>
      <c r="B146" s="51"/>
      <c r="C146" s="52"/>
      <c r="D146" s="17"/>
      <c r="E146" s="17"/>
      <c r="F146" s="17"/>
    </row>
    <row r="147" spans="1:6" ht="12.75">
      <c r="A147" s="51"/>
      <c r="B147" s="51"/>
      <c r="C147" s="52"/>
      <c r="D147" s="17"/>
      <c r="E147" s="17"/>
      <c r="F147" s="17"/>
    </row>
    <row r="148" spans="1:6" ht="12.75">
      <c r="A148" s="51"/>
      <c r="B148" s="51"/>
      <c r="C148" s="52"/>
      <c r="D148" s="25"/>
      <c r="E148" s="17"/>
      <c r="F148" s="25"/>
    </row>
    <row r="149" spans="1:6" ht="12.75">
      <c r="A149" s="51"/>
      <c r="B149" s="51"/>
      <c r="C149" s="52"/>
      <c r="D149" s="25"/>
      <c r="E149" s="25"/>
      <c r="F149" s="25"/>
    </row>
    <row r="150" spans="1:25" s="13" customFormat="1" ht="12.75">
      <c r="A150" s="51"/>
      <c r="B150" s="51"/>
      <c r="C150" s="52"/>
      <c r="D150" s="46"/>
      <c r="E150" s="46"/>
      <c r="F150" s="46"/>
      <c r="G150" s="47"/>
      <c r="H150" s="48"/>
      <c r="I150" s="48"/>
      <c r="J150" s="48"/>
      <c r="K150" s="48"/>
      <c r="L150" s="48"/>
      <c r="M150" s="48"/>
      <c r="N150" s="48"/>
      <c r="O150" s="50"/>
      <c r="Q150" s="50"/>
      <c r="V150" s="2"/>
      <c r="W150" s="2"/>
      <c r="X150" s="2"/>
      <c r="Y150" s="3"/>
    </row>
    <row r="151" spans="1:25" s="13" customFormat="1" ht="12.75">
      <c r="A151" s="51"/>
      <c r="B151" s="51"/>
      <c r="C151" s="52"/>
      <c r="D151" s="46"/>
      <c r="E151" s="46"/>
      <c r="F151" s="46"/>
      <c r="G151" s="47"/>
      <c r="H151" s="48"/>
      <c r="I151" s="48"/>
      <c r="J151" s="48"/>
      <c r="K151" s="48"/>
      <c r="L151" s="48"/>
      <c r="M151" s="48"/>
      <c r="N151" s="48"/>
      <c r="O151" s="50"/>
      <c r="Q151" s="50"/>
      <c r="V151" s="2"/>
      <c r="W151" s="2"/>
      <c r="X151" s="2"/>
      <c r="Y151" s="3"/>
    </row>
    <row r="152" spans="1:25" s="13" customFormat="1" ht="12.75">
      <c r="A152" s="51"/>
      <c r="B152" s="51"/>
      <c r="C152" s="52"/>
      <c r="D152" s="46"/>
      <c r="E152" s="46"/>
      <c r="F152" s="46"/>
      <c r="G152" s="47"/>
      <c r="H152" s="48"/>
      <c r="I152" s="48"/>
      <c r="J152" s="48"/>
      <c r="K152" s="48"/>
      <c r="L152" s="48"/>
      <c r="M152" s="48"/>
      <c r="N152" s="48"/>
      <c r="O152" s="50"/>
      <c r="Q152" s="50"/>
      <c r="V152" s="2"/>
      <c r="W152" s="2"/>
      <c r="X152" s="2"/>
      <c r="Y152" s="3"/>
    </row>
    <row r="153" spans="1:25" s="13" customFormat="1" ht="12.75">
      <c r="A153" s="51"/>
      <c r="B153" s="51"/>
      <c r="C153" s="52"/>
      <c r="D153" s="46"/>
      <c r="E153" s="46"/>
      <c r="F153" s="46"/>
      <c r="G153" s="47"/>
      <c r="H153" s="48"/>
      <c r="I153" s="48"/>
      <c r="J153" s="48"/>
      <c r="K153" s="48"/>
      <c r="L153" s="48"/>
      <c r="M153" s="48"/>
      <c r="N153" s="48"/>
      <c r="O153" s="50"/>
      <c r="Q153" s="50"/>
      <c r="V153" s="2"/>
      <c r="W153" s="2"/>
      <c r="X153" s="2"/>
      <c r="Y153" s="3"/>
    </row>
    <row r="154" spans="1:25" s="13" customFormat="1" ht="12.75">
      <c r="A154" s="51"/>
      <c r="B154" s="51"/>
      <c r="C154" s="52"/>
      <c r="D154" s="46"/>
      <c r="E154" s="46"/>
      <c r="F154" s="46"/>
      <c r="G154" s="47"/>
      <c r="H154" s="48"/>
      <c r="I154" s="48"/>
      <c r="J154" s="48"/>
      <c r="K154" s="48"/>
      <c r="L154" s="48"/>
      <c r="M154" s="48"/>
      <c r="N154" s="48"/>
      <c r="O154" s="50"/>
      <c r="Q154" s="50"/>
      <c r="V154" s="2"/>
      <c r="W154" s="2"/>
      <c r="X154" s="2"/>
      <c r="Y154" s="3"/>
    </row>
    <row r="155" spans="1:25" s="13" customFormat="1" ht="12.75">
      <c r="A155" s="51"/>
      <c r="B155" s="51"/>
      <c r="C155" s="52"/>
      <c r="D155" s="46"/>
      <c r="E155" s="46"/>
      <c r="F155" s="46"/>
      <c r="G155" s="47"/>
      <c r="H155" s="48"/>
      <c r="I155" s="48"/>
      <c r="J155" s="48"/>
      <c r="K155" s="48"/>
      <c r="L155" s="48"/>
      <c r="M155" s="48"/>
      <c r="N155" s="48"/>
      <c r="O155" s="50"/>
      <c r="Q155" s="50"/>
      <c r="V155" s="2"/>
      <c r="W155" s="2"/>
      <c r="X155" s="2"/>
      <c r="Y155" s="3"/>
    </row>
    <row r="156" spans="1:25" s="13" customFormat="1" ht="12.75">
      <c r="A156" s="51"/>
      <c r="B156" s="51"/>
      <c r="C156" s="52"/>
      <c r="D156" s="46"/>
      <c r="E156" s="46"/>
      <c r="F156" s="46"/>
      <c r="G156" s="47"/>
      <c r="H156" s="48"/>
      <c r="I156" s="48"/>
      <c r="J156" s="48"/>
      <c r="K156" s="48"/>
      <c r="L156" s="48"/>
      <c r="M156" s="48"/>
      <c r="N156" s="48"/>
      <c r="O156" s="50"/>
      <c r="Q156" s="50"/>
      <c r="V156" s="2"/>
      <c r="W156" s="2"/>
      <c r="X156" s="2"/>
      <c r="Y156" s="3"/>
    </row>
    <row r="157" spans="1:25" s="13" customFormat="1" ht="12.75">
      <c r="A157" s="51"/>
      <c r="B157" s="51"/>
      <c r="C157" s="52"/>
      <c r="D157" s="46"/>
      <c r="E157" s="46"/>
      <c r="F157" s="46"/>
      <c r="G157" s="47"/>
      <c r="H157" s="48"/>
      <c r="I157" s="48"/>
      <c r="J157" s="48"/>
      <c r="K157" s="48"/>
      <c r="L157" s="48"/>
      <c r="M157" s="48"/>
      <c r="N157" s="48"/>
      <c r="O157" s="50"/>
      <c r="Q157" s="50"/>
      <c r="V157" s="2"/>
      <c r="W157" s="2"/>
      <c r="X157" s="2"/>
      <c r="Y157" s="3"/>
    </row>
    <row r="158" spans="1:25" s="13" customFormat="1" ht="12.75">
      <c r="A158" s="51"/>
      <c r="B158" s="51"/>
      <c r="C158" s="52"/>
      <c r="D158" s="46"/>
      <c r="E158" s="46"/>
      <c r="F158" s="46"/>
      <c r="G158" s="47"/>
      <c r="H158" s="48"/>
      <c r="I158" s="48"/>
      <c r="J158" s="48"/>
      <c r="K158" s="48"/>
      <c r="L158" s="48"/>
      <c r="M158" s="48"/>
      <c r="N158" s="48"/>
      <c r="O158" s="50"/>
      <c r="Q158" s="50"/>
      <c r="V158" s="2"/>
      <c r="W158" s="2"/>
      <c r="X158" s="2"/>
      <c r="Y158" s="3"/>
    </row>
    <row r="159" spans="1:25" s="13" customFormat="1" ht="12.75">
      <c r="A159" s="51"/>
      <c r="B159" s="51"/>
      <c r="C159" s="52"/>
      <c r="D159" s="46"/>
      <c r="E159" s="46"/>
      <c r="F159" s="46"/>
      <c r="G159" s="47"/>
      <c r="H159" s="48"/>
      <c r="I159" s="48"/>
      <c r="J159" s="48"/>
      <c r="K159" s="48"/>
      <c r="L159" s="48"/>
      <c r="M159" s="48"/>
      <c r="N159" s="48"/>
      <c r="O159" s="50"/>
      <c r="Q159" s="50"/>
      <c r="V159" s="2"/>
      <c r="W159" s="2"/>
      <c r="X159" s="2"/>
      <c r="Y159" s="3"/>
    </row>
    <row r="160" spans="1:25" s="13" customFormat="1" ht="12.75">
      <c r="A160" s="51"/>
      <c r="B160" s="51"/>
      <c r="C160" s="52"/>
      <c r="D160" s="46"/>
      <c r="E160" s="46"/>
      <c r="F160" s="46"/>
      <c r="G160" s="47"/>
      <c r="H160" s="48"/>
      <c r="I160" s="48"/>
      <c r="J160" s="48"/>
      <c r="K160" s="48"/>
      <c r="L160" s="48"/>
      <c r="M160" s="48"/>
      <c r="N160" s="48"/>
      <c r="O160" s="50"/>
      <c r="Q160" s="50"/>
      <c r="V160" s="2"/>
      <c r="W160" s="2"/>
      <c r="X160" s="2"/>
      <c r="Y160" s="3"/>
    </row>
    <row r="161" spans="1:25" s="13" customFormat="1" ht="12.75">
      <c r="A161" s="55"/>
      <c r="B161" s="55"/>
      <c r="C161" s="52"/>
      <c r="D161" s="46"/>
      <c r="E161" s="46"/>
      <c r="F161" s="46"/>
      <c r="G161" s="47"/>
      <c r="H161" s="48"/>
      <c r="I161" s="48"/>
      <c r="J161" s="48"/>
      <c r="K161" s="48"/>
      <c r="L161" s="48"/>
      <c r="M161" s="48"/>
      <c r="N161" s="48"/>
      <c r="O161" s="50"/>
      <c r="Q161" s="50"/>
      <c r="V161" s="2"/>
      <c r="W161" s="2"/>
      <c r="X161" s="2"/>
      <c r="Y161" s="3"/>
    </row>
    <row r="162" spans="1:25" s="13" customFormat="1" ht="12.75">
      <c r="A162" s="55"/>
      <c r="B162" s="55"/>
      <c r="C162" s="52"/>
      <c r="D162" s="46"/>
      <c r="E162" s="46"/>
      <c r="F162" s="46"/>
      <c r="G162" s="47"/>
      <c r="H162" s="48"/>
      <c r="I162" s="48"/>
      <c r="J162" s="48"/>
      <c r="K162" s="48"/>
      <c r="L162" s="48"/>
      <c r="M162" s="48"/>
      <c r="N162" s="48"/>
      <c r="O162" s="50"/>
      <c r="Q162" s="50"/>
      <c r="V162" s="2"/>
      <c r="W162" s="2"/>
      <c r="X162" s="2"/>
      <c r="Y162" s="3"/>
    </row>
    <row r="163" spans="1:25" s="13" customFormat="1" ht="12.75">
      <c r="A163" s="55"/>
      <c r="B163" s="55"/>
      <c r="C163" s="52"/>
      <c r="D163" s="46"/>
      <c r="E163" s="46"/>
      <c r="F163" s="46"/>
      <c r="G163" s="47"/>
      <c r="H163" s="48"/>
      <c r="I163" s="48"/>
      <c r="J163" s="48"/>
      <c r="K163" s="48"/>
      <c r="L163" s="48"/>
      <c r="M163" s="48"/>
      <c r="N163" s="48"/>
      <c r="O163" s="50"/>
      <c r="Q163" s="50"/>
      <c r="V163" s="2"/>
      <c r="W163" s="2"/>
      <c r="X163" s="2"/>
      <c r="Y163" s="3"/>
    </row>
    <row r="164" spans="1:25" s="13" customFormat="1" ht="12.75">
      <c r="A164" s="55"/>
      <c r="B164" s="55"/>
      <c r="C164" s="52"/>
      <c r="D164" s="46"/>
      <c r="E164" s="46"/>
      <c r="F164" s="46"/>
      <c r="G164" s="47"/>
      <c r="H164" s="48"/>
      <c r="I164" s="48"/>
      <c r="J164" s="48"/>
      <c r="K164" s="48"/>
      <c r="L164" s="48"/>
      <c r="M164" s="48"/>
      <c r="N164" s="48"/>
      <c r="O164" s="50"/>
      <c r="Q164" s="50"/>
      <c r="V164" s="2"/>
      <c r="W164" s="2"/>
      <c r="X164" s="2"/>
      <c r="Y164" s="3"/>
    </row>
    <row r="165" spans="1:25" s="13" customFormat="1" ht="12.75">
      <c r="A165" s="55"/>
      <c r="B165" s="55"/>
      <c r="C165" s="52"/>
      <c r="D165" s="46"/>
      <c r="E165" s="46"/>
      <c r="F165" s="46"/>
      <c r="G165" s="47"/>
      <c r="H165" s="48"/>
      <c r="I165" s="48"/>
      <c r="J165" s="48"/>
      <c r="K165" s="48"/>
      <c r="L165" s="48"/>
      <c r="M165" s="48"/>
      <c r="N165" s="48"/>
      <c r="O165" s="50"/>
      <c r="Q165" s="50"/>
      <c r="V165" s="2"/>
      <c r="W165" s="2"/>
      <c r="X165" s="2"/>
      <c r="Y165" s="3"/>
    </row>
    <row r="166" spans="1:25" s="13" customFormat="1" ht="12.75">
      <c r="A166" s="55"/>
      <c r="B166" s="55"/>
      <c r="C166" s="52"/>
      <c r="D166" s="46"/>
      <c r="E166" s="46"/>
      <c r="F166" s="46"/>
      <c r="G166" s="47"/>
      <c r="H166" s="48"/>
      <c r="I166" s="48"/>
      <c r="J166" s="48"/>
      <c r="K166" s="48"/>
      <c r="L166" s="48"/>
      <c r="M166" s="48"/>
      <c r="N166" s="48"/>
      <c r="O166" s="50"/>
      <c r="Q166" s="50"/>
      <c r="V166" s="2"/>
      <c r="W166" s="2"/>
      <c r="X166" s="2"/>
      <c r="Y166" s="3"/>
    </row>
    <row r="167" spans="1:25" s="13" customFormat="1" ht="12.75">
      <c r="A167" s="55"/>
      <c r="B167" s="55"/>
      <c r="C167" s="52"/>
      <c r="D167" s="46"/>
      <c r="E167" s="46"/>
      <c r="F167" s="46"/>
      <c r="G167" s="47"/>
      <c r="H167" s="48"/>
      <c r="I167" s="48"/>
      <c r="J167" s="48"/>
      <c r="K167" s="48"/>
      <c r="L167" s="48"/>
      <c r="M167" s="48"/>
      <c r="N167" s="48"/>
      <c r="O167" s="50"/>
      <c r="Q167" s="50"/>
      <c r="V167" s="2"/>
      <c r="W167" s="2"/>
      <c r="X167" s="2"/>
      <c r="Y167" s="3"/>
    </row>
    <row r="168" spans="1:25" s="13" customFormat="1" ht="12.75">
      <c r="A168" s="55"/>
      <c r="B168" s="55"/>
      <c r="C168" s="52"/>
      <c r="D168" s="46"/>
      <c r="E168" s="46"/>
      <c r="F168" s="46"/>
      <c r="G168" s="47"/>
      <c r="H168" s="48"/>
      <c r="I168" s="48"/>
      <c r="J168" s="48"/>
      <c r="K168" s="48"/>
      <c r="L168" s="48"/>
      <c r="M168" s="48"/>
      <c r="N168" s="48"/>
      <c r="O168" s="50"/>
      <c r="Q168" s="50"/>
      <c r="V168" s="2"/>
      <c r="W168" s="2"/>
      <c r="X168" s="2"/>
      <c r="Y168" s="3"/>
    </row>
    <row r="169" spans="1:25" s="13" customFormat="1" ht="12.75">
      <c r="A169" s="55"/>
      <c r="B169" s="55"/>
      <c r="C169" s="52"/>
      <c r="D169" s="46"/>
      <c r="E169" s="46"/>
      <c r="F169" s="46"/>
      <c r="G169" s="47"/>
      <c r="H169" s="48"/>
      <c r="I169" s="48"/>
      <c r="J169" s="48"/>
      <c r="K169" s="48"/>
      <c r="L169" s="48"/>
      <c r="M169" s="48"/>
      <c r="N169" s="48"/>
      <c r="O169" s="50"/>
      <c r="Q169" s="50"/>
      <c r="V169" s="2"/>
      <c r="W169" s="2"/>
      <c r="X169" s="2"/>
      <c r="Y169" s="3"/>
    </row>
    <row r="170" spans="1:25" s="13" customFormat="1" ht="12.75">
      <c r="A170" s="55"/>
      <c r="B170" s="55"/>
      <c r="C170" s="52"/>
      <c r="D170" s="46"/>
      <c r="E170" s="46"/>
      <c r="F170" s="46"/>
      <c r="G170" s="47"/>
      <c r="H170" s="48"/>
      <c r="I170" s="48"/>
      <c r="J170" s="48"/>
      <c r="K170" s="48"/>
      <c r="L170" s="48"/>
      <c r="M170" s="48"/>
      <c r="N170" s="48"/>
      <c r="O170" s="50"/>
      <c r="Q170" s="50"/>
      <c r="V170" s="2"/>
      <c r="W170" s="2"/>
      <c r="X170" s="2"/>
      <c r="Y170" s="3"/>
    </row>
    <row r="171" spans="1:25" s="13" customFormat="1" ht="12.75">
      <c r="A171" s="55"/>
      <c r="B171" s="55"/>
      <c r="C171" s="52"/>
      <c r="D171" s="46"/>
      <c r="E171" s="46"/>
      <c r="F171" s="46"/>
      <c r="G171" s="47"/>
      <c r="H171" s="48"/>
      <c r="I171" s="48"/>
      <c r="J171" s="48"/>
      <c r="K171" s="48"/>
      <c r="L171" s="48"/>
      <c r="M171" s="48"/>
      <c r="N171" s="48"/>
      <c r="O171" s="50"/>
      <c r="Q171" s="50"/>
      <c r="V171" s="2"/>
      <c r="W171" s="2"/>
      <c r="X171" s="2"/>
      <c r="Y171" s="3"/>
    </row>
    <row r="172" spans="1:25" s="13" customFormat="1" ht="12.75">
      <c r="A172" s="55"/>
      <c r="B172" s="55"/>
      <c r="C172" s="52"/>
      <c r="D172" s="46"/>
      <c r="E172" s="46"/>
      <c r="F172" s="46"/>
      <c r="G172" s="47"/>
      <c r="H172" s="48"/>
      <c r="I172" s="48"/>
      <c r="J172" s="48"/>
      <c r="K172" s="48"/>
      <c r="L172" s="48"/>
      <c r="M172" s="48"/>
      <c r="N172" s="48"/>
      <c r="O172" s="50"/>
      <c r="Q172" s="50"/>
      <c r="V172" s="2"/>
      <c r="W172" s="2"/>
      <c r="X172" s="2"/>
      <c r="Y172" s="3"/>
    </row>
    <row r="173" spans="1:25" s="13" customFormat="1" ht="12.75">
      <c r="A173" s="51"/>
      <c r="B173" s="51"/>
      <c r="C173" s="52"/>
      <c r="D173" s="46"/>
      <c r="E173" s="46"/>
      <c r="F173" s="46"/>
      <c r="G173" s="56"/>
      <c r="H173" s="57"/>
      <c r="I173" s="57"/>
      <c r="J173" s="57"/>
      <c r="K173" s="57"/>
      <c r="L173" s="57"/>
      <c r="M173" s="57"/>
      <c r="N173" s="57"/>
      <c r="O173" s="58"/>
      <c r="Q173" s="50"/>
      <c r="R173" s="57"/>
      <c r="V173" s="2"/>
      <c r="W173" s="2"/>
      <c r="X173" s="2"/>
      <c r="Y173" s="3"/>
    </row>
    <row r="174" spans="1:25" s="13" customFormat="1" ht="12.75">
      <c r="A174" s="51"/>
      <c r="B174" s="51"/>
      <c r="C174" s="52"/>
      <c r="D174" s="46"/>
      <c r="E174" s="46"/>
      <c r="F174" s="46"/>
      <c r="G174" s="56"/>
      <c r="H174" s="57"/>
      <c r="I174" s="57"/>
      <c r="J174" s="57"/>
      <c r="K174" s="57"/>
      <c r="L174" s="57"/>
      <c r="M174" s="57"/>
      <c r="N174" s="57"/>
      <c r="O174" s="58"/>
      <c r="R174" s="57"/>
      <c r="V174" s="2"/>
      <c r="W174" s="2"/>
      <c r="X174" s="2"/>
      <c r="Y174" s="3"/>
    </row>
    <row r="175" spans="1:25" s="13" customFormat="1" ht="12.75">
      <c r="A175" s="51"/>
      <c r="B175" s="51"/>
      <c r="C175" s="39"/>
      <c r="D175" s="46"/>
      <c r="E175" s="46"/>
      <c r="F175" s="46"/>
      <c r="G175" s="56"/>
      <c r="H175" s="57"/>
      <c r="I175" s="57"/>
      <c r="J175" s="57"/>
      <c r="K175" s="57"/>
      <c r="L175" s="57"/>
      <c r="M175" s="57"/>
      <c r="N175" s="57"/>
      <c r="O175" s="58"/>
      <c r="R175" s="57"/>
      <c r="V175" s="2"/>
      <c r="W175" s="2"/>
      <c r="X175" s="2"/>
      <c r="Y175" s="3"/>
    </row>
    <row r="176" spans="1:25" s="13" customFormat="1" ht="12.75">
      <c r="A176" s="51"/>
      <c r="B176" s="51"/>
      <c r="C176" s="17"/>
      <c r="D176" s="46"/>
      <c r="E176" s="46"/>
      <c r="F176" s="46"/>
      <c r="G176" s="56"/>
      <c r="H176" s="57"/>
      <c r="I176" s="57"/>
      <c r="J176" s="57"/>
      <c r="K176" s="57"/>
      <c r="L176" s="57"/>
      <c r="M176" s="57"/>
      <c r="N176" s="57"/>
      <c r="O176" s="58"/>
      <c r="Q176" s="50"/>
      <c r="R176" s="57"/>
      <c r="V176" s="2"/>
      <c r="W176" s="2"/>
      <c r="X176" s="2"/>
      <c r="Y176" s="3"/>
    </row>
    <row r="177" spans="3:24" ht="12.75">
      <c r="C177" s="22"/>
      <c r="L177" s="59"/>
      <c r="M177" s="59"/>
      <c r="N177" s="59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3:14" ht="12.75">
      <c r="C178" s="22"/>
      <c r="L178" s="141"/>
      <c r="M178" s="141"/>
      <c r="N178" s="71"/>
    </row>
    <row r="179" spans="3:8" ht="10.5" customHeight="1">
      <c r="C179" s="25"/>
      <c r="D179" s="14"/>
      <c r="E179" s="14"/>
      <c r="F179" s="14"/>
      <c r="G179" s="23"/>
      <c r="H179" s="24"/>
    </row>
    <row r="180" spans="3:8" ht="11.25" customHeight="1">
      <c r="C180" s="22"/>
      <c r="D180" s="14"/>
      <c r="E180" s="14"/>
      <c r="F180" s="14"/>
      <c r="G180" s="23"/>
      <c r="H180" s="24"/>
    </row>
    <row r="181" spans="3:8" ht="33" customHeight="1">
      <c r="C181" s="22"/>
      <c r="D181" s="14"/>
      <c r="E181" s="14"/>
      <c r="F181" s="14"/>
      <c r="G181" s="23"/>
      <c r="H181" s="24"/>
    </row>
    <row r="182" spans="3:8" ht="12.75">
      <c r="C182" s="22"/>
      <c r="D182" s="24"/>
      <c r="E182" s="24"/>
      <c r="F182" s="24"/>
      <c r="G182" s="23"/>
      <c r="H182" s="24"/>
    </row>
    <row r="183" spans="3:8" ht="12.75">
      <c r="C183" s="22"/>
      <c r="D183" s="24"/>
      <c r="E183" s="24"/>
      <c r="F183" s="24"/>
      <c r="G183" s="23"/>
      <c r="H183" s="24"/>
    </row>
    <row r="184" spans="4:8" ht="12.75">
      <c r="D184" s="24"/>
      <c r="E184" s="24"/>
      <c r="F184" s="24"/>
      <c r="G184" s="23"/>
      <c r="H184" s="24"/>
    </row>
    <row r="185" spans="4:8" ht="12.75">
      <c r="D185" s="24"/>
      <c r="E185" s="24"/>
      <c r="F185" s="24"/>
      <c r="G185" s="23"/>
      <c r="H185" s="24"/>
    </row>
  </sheetData>
  <sheetProtection/>
  <mergeCells count="34">
    <mergeCell ref="A57:A58"/>
    <mergeCell ref="A31:A32"/>
    <mergeCell ref="W4:W5"/>
    <mergeCell ref="H4:N4"/>
    <mergeCell ref="O4:O5"/>
    <mergeCell ref="S4:S5"/>
    <mergeCell ref="P4:P5"/>
    <mergeCell ref="A22:A27"/>
    <mergeCell ref="L178:M178"/>
    <mergeCell ref="C17:C20"/>
    <mergeCell ref="B17:B20"/>
    <mergeCell ref="C57:C58"/>
    <mergeCell ref="B57:B58"/>
    <mergeCell ref="C22:C27"/>
    <mergeCell ref="B22:B27"/>
    <mergeCell ref="A1:U1"/>
    <mergeCell ref="C4:C5"/>
    <mergeCell ref="Q4:Q5"/>
    <mergeCell ref="T4:T5"/>
    <mergeCell ref="E4:E5"/>
    <mergeCell ref="F4:F5"/>
    <mergeCell ref="A3:U3"/>
    <mergeCell ref="B4:B5"/>
    <mergeCell ref="A4:A5"/>
    <mergeCell ref="D4:D5"/>
    <mergeCell ref="Y4:Y5"/>
    <mergeCell ref="G4:G5"/>
    <mergeCell ref="X4:X5"/>
    <mergeCell ref="U4:U5"/>
    <mergeCell ref="R4:R5"/>
    <mergeCell ref="A17:A20"/>
    <mergeCell ref="A7:A15"/>
    <mergeCell ref="B7:B15"/>
    <mergeCell ref="C7:C15"/>
  </mergeCells>
  <printOptions/>
  <pageMargins left="0" right="0" top="0" bottom="0" header="0" footer="0"/>
  <pageSetup fitToHeight="4" fitToWidth="1" horizontalDpi="600" verticalDpi="600" orientation="landscape" paperSize="9" scale="51" r:id="rId1"/>
  <rowBreaks count="2" manualBreakCount="2">
    <brk id="69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ui_shvecova</dc:creator>
  <cp:keywords/>
  <dc:description/>
  <cp:lastModifiedBy>nlelekova</cp:lastModifiedBy>
  <cp:lastPrinted>2010-11-09T07:32:26Z</cp:lastPrinted>
  <dcterms:created xsi:type="dcterms:W3CDTF">2007-06-22T10:22:19Z</dcterms:created>
  <dcterms:modified xsi:type="dcterms:W3CDTF">2010-11-09T07:32:49Z</dcterms:modified>
  <cp:category/>
  <cp:version/>
  <cp:contentType/>
  <cp:contentStatus/>
</cp:coreProperties>
</file>