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бюджета'!$A$1:$F$40</definedName>
    <definedName name="_xlnm.Print_Area" localSheetId="1">'исполнение РБ, з.п., числен  '!$A$1:$D$50</definedName>
  </definedNames>
  <calcPr fullCalcOnLoad="1" refMode="R1C1"/>
</workbook>
</file>

<file path=xl/sharedStrings.xml><?xml version="1.0" encoding="utf-8"?>
<sst xmlns="http://schemas.openxmlformats.org/spreadsheetml/2006/main" count="93" uniqueCount="50">
  <si>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</si>
  <si>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</si>
  <si>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</si>
  <si>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</si>
  <si>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</si>
  <si>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</si>
  <si>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</si>
  <si>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</si>
  <si>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</si>
  <si>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</si>
  <si>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</si>
  <si>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</si>
  <si>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</si>
  <si>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</si>
  <si>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</si>
  <si>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</si>
  <si>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</si>
  <si>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</si>
  <si>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</si>
  <si>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</si>
  <si>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</si>
  <si>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</si>
  <si>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</si>
  <si>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</si>
  <si>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</si>
  <si>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</si>
  <si>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</si>
  <si>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</si>
  <si>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</si>
  <si>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</si>
  <si>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</si>
  <si>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</si>
  <si>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</si>
  <si>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</si>
  <si>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</si>
  <si>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</si>
  <si>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</si>
  <si>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</si>
  <si>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</si>
  <si>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</si>
  <si>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</si>
  <si>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</si>
  <si>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</si>
  <si>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Исполнение бюджета Бутурлиновского района на 01.04.2018 г.</t>
  </si>
  <si>
    <t>Назначено на 2018 год</t>
  </si>
  <si>
    <t>Исполнено на 01.04.2018 г.</t>
  </si>
  <si>
    <t>Сведения о ходе исполнения районного бюджета Бутурлиновского района на 01.04.2018 г.</t>
  </si>
  <si>
    <t>Уточненный план на 2018 г.</t>
  </si>
  <si>
    <t>Среднесписочная численность муниципальных служащих по состоянию на 01.04.2018 г. - 48 чел.</t>
  </si>
  <si>
    <t>Среднесписочная численность работников муниципальных учреждений по состоянию на 01.04.2018 г. -  1 213,2 чел.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</si>
</sst>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60" zoomScaleNormal="85" zoomScalePageLayoutView="0" workbookViewId="0" topLeftCell="A10">
      <selection activeCell="C32" sqref="C3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2" t="s">
        <v>43</v>
      </c>
      <c r="B1" s="22"/>
      <c r="C1" s="22"/>
      <c r="D1" s="22"/>
      <c r="E1" s="22"/>
    </row>
    <row r="2" spans="1:5" ht="18.75">
      <c r="A2" s="1"/>
      <c r="B2" s="1"/>
      <c r="C2" s="1"/>
      <c r="D2" s="1"/>
      <c r="E2" s="1"/>
    </row>
    <row r="3" spans="1:5" ht="15.75">
      <c r="A3" s="25" t="s">
        <v>34</v>
      </c>
      <c r="B3" s="25"/>
      <c r="C3" s="25"/>
      <c r="D3" s="25"/>
      <c r="E3" s="25"/>
    </row>
    <row r="4" spans="1:5" ht="19.5" customHeight="1">
      <c r="A4" s="24" t="s">
        <v>0</v>
      </c>
      <c r="B4" s="23" t="s">
        <v>44</v>
      </c>
      <c r="C4" s="23"/>
      <c r="D4" s="23" t="s">
        <v>45</v>
      </c>
      <c r="E4" s="23"/>
    </row>
    <row r="5" spans="1:5" ht="22.5" customHeight="1">
      <c r="A5" s="24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338460200</v>
      </c>
      <c r="C7" s="12">
        <f>C8+C9+C10+C11+C12+C13+C14+C15+C16+C17+C18+C19</f>
        <v>230810100</v>
      </c>
      <c r="D7" s="12">
        <f>D8+D9+D10+D11+D12+D13+D14+D15+D16+D17+D18+D19</f>
        <v>79384298.88000001</v>
      </c>
      <c r="E7" s="12">
        <f>E8+E9+E10+E11+E12+E13+E14+E15+E16+E17+E18+E19</f>
        <v>58711448.5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163886000</v>
      </c>
      <c r="C8" s="12">
        <v>132821000</v>
      </c>
      <c r="D8" s="12">
        <v>34015478.66</v>
      </c>
      <c r="E8" s="12">
        <v>27808880.71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4247057.61</v>
      </c>
      <c r="E9" s="12">
        <v>2970360.22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10164752.34</v>
      </c>
      <c r="E10" s="12">
        <v>8796365.08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/>
      <c r="D11" s="12">
        <v>7249013.87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831741.77</v>
      </c>
      <c r="E12" s="12">
        <v>656281.77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34270900</v>
      </c>
      <c r="C14" s="12">
        <v>27129000</v>
      </c>
      <c r="D14" s="12">
        <v>5051670.63</v>
      </c>
      <c r="E14" s="12">
        <v>3188850.24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110091.1</v>
      </c>
      <c r="E15" s="12">
        <v>110091.1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7059439.67</v>
      </c>
      <c r="E16" s="12">
        <v>6945529.67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950000</v>
      </c>
      <c r="C17" s="12">
        <v>600000</v>
      </c>
      <c r="D17" s="12">
        <v>2459481.97</v>
      </c>
      <c r="E17" s="12">
        <v>212177.98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439278.7</v>
      </c>
      <c r="E18" s="12">
        <v>414553.36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685000</v>
      </c>
      <c r="C19" s="12">
        <v>225000</v>
      </c>
      <c r="D19" s="12">
        <v>7756292.56</v>
      </c>
      <c r="E19" s="12">
        <v>7570358.37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503613764</v>
      </c>
      <c r="C20" s="12">
        <v>490566064</v>
      </c>
      <c r="D20" s="12">
        <v>100327544.2</v>
      </c>
      <c r="E20" s="12">
        <v>101097249.29</v>
      </c>
      <c r="F20" s="4"/>
      <c r="G20" s="6"/>
      <c r="H20" s="6"/>
      <c r="I20" s="6"/>
      <c r="J20" s="6"/>
    </row>
    <row r="21" spans="1:10" ht="37.5">
      <c r="A21" s="8" t="s">
        <v>15</v>
      </c>
      <c r="B21" s="12">
        <v>503603764</v>
      </c>
      <c r="C21" s="12">
        <v>490566064</v>
      </c>
      <c r="D21" s="12">
        <v>101432252.23</v>
      </c>
      <c r="E21" s="12">
        <v>101101052.23</v>
      </c>
      <c r="F21" s="4"/>
      <c r="G21" s="6"/>
      <c r="H21" s="6"/>
      <c r="I21" s="6"/>
      <c r="J21" s="6"/>
    </row>
    <row r="22" spans="1:10" ht="18.75">
      <c r="A22" s="8" t="s">
        <v>35</v>
      </c>
      <c r="B22" s="12">
        <v>10000</v>
      </c>
      <c r="C22" s="12">
        <v>0</v>
      </c>
      <c r="D22" s="12">
        <v>30000</v>
      </c>
      <c r="E22" s="12">
        <v>30000</v>
      </c>
      <c r="F22" s="4"/>
      <c r="G22" s="6"/>
      <c r="H22" s="6"/>
      <c r="I22" s="6"/>
      <c r="J22" s="6"/>
    </row>
    <row r="23" spans="1:10" ht="56.25" customHeight="1">
      <c r="A23" s="8" t="s">
        <v>16</v>
      </c>
      <c r="B23" s="12">
        <v>0</v>
      </c>
      <c r="C23" s="12">
        <v>0</v>
      </c>
      <c r="D23" s="12">
        <v>-1134708.03</v>
      </c>
      <c r="E23" s="12">
        <v>-33802.94</v>
      </c>
      <c r="F23" s="4"/>
      <c r="G23" s="7"/>
      <c r="H23" s="6"/>
      <c r="I23" s="6"/>
      <c r="J23" s="6"/>
    </row>
    <row r="24" spans="1:7" ht="18.75">
      <c r="A24" s="9" t="s">
        <v>17</v>
      </c>
      <c r="B24" s="13">
        <f>B7+B20</f>
        <v>842073964</v>
      </c>
      <c r="C24" s="13">
        <f>C7+C20</f>
        <v>721376164</v>
      </c>
      <c r="D24" s="13">
        <f>D7+D20</f>
        <v>179711843.08</v>
      </c>
      <c r="E24" s="13">
        <f>E7+E20</f>
        <v>159808697.79000002</v>
      </c>
      <c r="G24" s="5"/>
    </row>
    <row r="25" spans="1:10" ht="18.75">
      <c r="A25" s="8" t="s">
        <v>18</v>
      </c>
      <c r="B25" s="14"/>
      <c r="C25" s="14"/>
      <c r="D25" s="14"/>
      <c r="E25" s="14"/>
      <c r="F25" s="6"/>
      <c r="G25" s="7"/>
      <c r="H25" s="6"/>
      <c r="I25" s="6"/>
      <c r="J25" s="6"/>
    </row>
    <row r="26" spans="1:10" ht="18.75">
      <c r="A26" s="8" t="s">
        <v>30</v>
      </c>
      <c r="B26" s="12">
        <v>93437410</v>
      </c>
      <c r="C26" s="12">
        <v>44670360</v>
      </c>
      <c r="D26" s="12">
        <v>19453046.63</v>
      </c>
      <c r="E26" s="12">
        <v>9228534.58</v>
      </c>
      <c r="F26" s="6"/>
      <c r="G26" s="7"/>
      <c r="H26" s="6"/>
      <c r="I26" s="6"/>
      <c r="J26" s="6"/>
    </row>
    <row r="27" spans="1:10" ht="18.75">
      <c r="A27" s="8" t="s">
        <v>27</v>
      </c>
      <c r="B27" s="12">
        <v>1425000</v>
      </c>
      <c r="C27" s="12">
        <v>100000</v>
      </c>
      <c r="D27" s="12">
        <v>320965.85</v>
      </c>
      <c r="E27" s="12">
        <v>0</v>
      </c>
      <c r="F27" s="6"/>
      <c r="G27" s="6"/>
      <c r="H27" s="6"/>
      <c r="I27" s="6"/>
      <c r="J27" s="6"/>
    </row>
    <row r="28" spans="1:10" ht="37.5">
      <c r="A28" s="8" t="s">
        <v>19</v>
      </c>
      <c r="B28" s="12">
        <v>3983434</v>
      </c>
      <c r="C28" s="12">
        <v>100000</v>
      </c>
      <c r="D28" s="12">
        <v>271659.75</v>
      </c>
      <c r="E28" s="12">
        <v>0</v>
      </c>
      <c r="F28" s="6"/>
      <c r="G28" s="6"/>
      <c r="H28" s="6"/>
      <c r="I28" s="6"/>
      <c r="J28" s="6"/>
    </row>
    <row r="29" spans="1:10" ht="18.75">
      <c r="A29" s="8" t="s">
        <v>24</v>
      </c>
      <c r="B29" s="12">
        <v>59792719.75</v>
      </c>
      <c r="C29" s="12">
        <v>46812300</v>
      </c>
      <c r="D29" s="12">
        <v>2446826.07</v>
      </c>
      <c r="E29" s="12">
        <v>1741477.38</v>
      </c>
      <c r="F29" s="6"/>
      <c r="G29" s="6"/>
      <c r="H29" s="6"/>
      <c r="I29" s="6"/>
      <c r="J29" s="6"/>
    </row>
    <row r="30" spans="1:10" ht="18.75">
      <c r="A30" s="8" t="s">
        <v>21</v>
      </c>
      <c r="B30" s="12">
        <v>107624135.53</v>
      </c>
      <c r="C30" s="12">
        <v>51296400</v>
      </c>
      <c r="D30" s="12">
        <v>8305950.27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100000</v>
      </c>
      <c r="C31" s="12">
        <v>100000</v>
      </c>
      <c r="D31" s="12">
        <v>0</v>
      </c>
      <c r="E31" s="12">
        <v>0</v>
      </c>
      <c r="F31" s="6"/>
      <c r="G31" s="6"/>
      <c r="H31" s="6"/>
      <c r="I31" s="6"/>
      <c r="J31" s="6"/>
    </row>
    <row r="32" spans="1:10" ht="18.75">
      <c r="A32" s="8" t="s">
        <v>22</v>
      </c>
      <c r="B32" s="12">
        <v>441422560</v>
      </c>
      <c r="C32" s="12">
        <v>441422560</v>
      </c>
      <c r="D32" s="12">
        <v>114667202.45</v>
      </c>
      <c r="E32" s="12">
        <v>114667202.45</v>
      </c>
      <c r="F32" s="6"/>
      <c r="G32" s="6"/>
      <c r="H32" s="6"/>
      <c r="I32" s="6"/>
      <c r="J32" s="6"/>
    </row>
    <row r="33" spans="1:10" ht="18.75">
      <c r="A33" s="8" t="s">
        <v>26</v>
      </c>
      <c r="B33" s="12">
        <v>75614540</v>
      </c>
      <c r="C33" s="12">
        <v>47930040</v>
      </c>
      <c r="D33" s="12">
        <v>16895435.48</v>
      </c>
      <c r="E33" s="12">
        <v>11044224.41</v>
      </c>
      <c r="F33" s="6"/>
      <c r="G33" s="6"/>
      <c r="H33" s="6"/>
      <c r="I33" s="6"/>
      <c r="J33" s="6"/>
    </row>
    <row r="34" spans="1:10" ht="18.75">
      <c r="A34" s="8" t="s">
        <v>32</v>
      </c>
      <c r="B34" s="12">
        <v>224400</v>
      </c>
      <c r="C34" s="12">
        <v>0</v>
      </c>
      <c r="D34" s="12">
        <v>931.07</v>
      </c>
      <c r="E34" s="12">
        <v>0</v>
      </c>
      <c r="F34" s="6"/>
      <c r="G34" s="6"/>
      <c r="H34" s="6"/>
      <c r="I34" s="6"/>
      <c r="J34" s="6"/>
    </row>
    <row r="35" spans="1:10" ht="18.75">
      <c r="A35" s="8" t="s">
        <v>31</v>
      </c>
      <c r="B35" s="12">
        <v>32898194</v>
      </c>
      <c r="C35" s="12">
        <v>30671094</v>
      </c>
      <c r="D35" s="12">
        <v>4510780.25</v>
      </c>
      <c r="E35" s="12">
        <v>4014634.53</v>
      </c>
      <c r="F35" s="6"/>
      <c r="G35" s="6"/>
      <c r="H35" s="6"/>
      <c r="I35" s="6"/>
      <c r="J35" s="6"/>
    </row>
    <row r="36" spans="1:10" ht="18.75">
      <c r="A36" s="8" t="s">
        <v>29</v>
      </c>
      <c r="B36" s="12">
        <v>29229310</v>
      </c>
      <c r="C36" s="12">
        <v>22152410</v>
      </c>
      <c r="D36" s="12">
        <v>6029068.02</v>
      </c>
      <c r="E36" s="12">
        <v>4621445.6</v>
      </c>
      <c r="F36" s="6"/>
      <c r="G36" s="6"/>
      <c r="H36" s="6"/>
      <c r="I36" s="6"/>
      <c r="J36" s="6"/>
    </row>
    <row r="37" spans="1:10" ht="37.5">
      <c r="A37" s="8" t="s">
        <v>28</v>
      </c>
      <c r="B37" s="12">
        <v>1000000</v>
      </c>
      <c r="C37" s="12">
        <v>1000000</v>
      </c>
      <c r="D37" s="12">
        <v>0</v>
      </c>
      <c r="E37" s="12">
        <v>0</v>
      </c>
      <c r="F37" s="6"/>
      <c r="G37" s="6"/>
      <c r="H37" s="6"/>
      <c r="I37" s="6"/>
      <c r="J37" s="6"/>
    </row>
    <row r="38" spans="1:10" ht="37.5" customHeight="1">
      <c r="A38" s="8" t="s">
        <v>25</v>
      </c>
      <c r="B38" s="12">
        <v>0</v>
      </c>
      <c r="C38" s="12">
        <v>37121000</v>
      </c>
      <c r="D38" s="12">
        <v>0</v>
      </c>
      <c r="E38" s="12">
        <v>8717499.91</v>
      </c>
      <c r="F38" s="6"/>
      <c r="G38" s="6"/>
      <c r="H38" s="6"/>
      <c r="I38" s="6"/>
      <c r="J38" s="6"/>
    </row>
    <row r="39" spans="1:10" ht="18.75">
      <c r="A39" s="9" t="s">
        <v>33</v>
      </c>
      <c r="B39" s="13">
        <f>B26+B27+B28+B29+B30+B31+B32+B33+B34+B35+B36+B37+B38</f>
        <v>846751703.28</v>
      </c>
      <c r="C39" s="13">
        <f>C26+C27+C28+C29+C30+C31+C32+C33+C34+C35+C36+C37+C38</f>
        <v>723376164</v>
      </c>
      <c r="D39" s="13">
        <f>D26+D27+D28+D29+D30+D31+D32+D33+D34+D35+D36+D37+D38</f>
        <v>172901865.84</v>
      </c>
      <c r="E39" s="13">
        <f>E26+E27+E28+E29+E30+E31+E32+E33+E34+E35+E36+E37+E38</f>
        <v>154035018.85999998</v>
      </c>
      <c r="F39" s="6"/>
      <c r="G39" s="6"/>
      <c r="H39" s="6"/>
      <c r="I39" s="6"/>
      <c r="J39" s="6"/>
    </row>
    <row r="40" spans="1:10" ht="37.5">
      <c r="A40" s="8" t="s">
        <v>20</v>
      </c>
      <c r="B40" s="12">
        <f>B24-B39</f>
        <v>-4677739.279999971</v>
      </c>
      <c r="C40" s="12">
        <f>C24-C39</f>
        <v>-2000000</v>
      </c>
      <c r="D40" s="12">
        <f>D24-D39</f>
        <v>6809977.24000001</v>
      </c>
      <c r="E40" s="12">
        <f>E24-E39</f>
        <v>5773678.930000037</v>
      </c>
      <c r="F40" s="4"/>
      <c r="G40" s="6"/>
      <c r="H40" s="6"/>
      <c r="I40" s="6"/>
      <c r="J40" s="6"/>
    </row>
    <row r="42" spans="2:5" ht="14.25" customHeight="1" hidden="1">
      <c r="B42" s="5">
        <f>B24-B39</f>
        <v>-4677739.279999971</v>
      </c>
      <c r="C42" s="5">
        <f>C24-C39</f>
        <v>-2000000</v>
      </c>
      <c r="D42" s="5">
        <f>D24-D39</f>
        <v>6809977.24000001</v>
      </c>
      <c r="E42" s="5">
        <f>E24-E39</f>
        <v>5773678.930000037</v>
      </c>
    </row>
    <row r="43" spans="2:5" ht="12.75">
      <c r="B43" s="5"/>
      <c r="C43" s="5"/>
      <c r="D43" s="5"/>
      <c r="E43" s="5"/>
    </row>
    <row r="44" ht="12.75">
      <c r="D44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Normal="85" zoomScalePageLayoutView="0" workbookViewId="0" topLeftCell="A31">
      <selection activeCell="G62" sqref="G62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2" t="s">
        <v>46</v>
      </c>
      <c r="B1" s="22"/>
      <c r="C1" s="22"/>
    </row>
    <row r="2" spans="1:3" ht="18.75">
      <c r="A2" s="1"/>
      <c r="B2" s="1"/>
      <c r="C2" s="1"/>
    </row>
    <row r="3" spans="1:3" ht="15.75">
      <c r="A3" s="25" t="s">
        <v>39</v>
      </c>
      <c r="B3" s="25"/>
      <c r="C3" s="25"/>
    </row>
    <row r="4" spans="1:3" ht="19.5" customHeight="1">
      <c r="A4" s="24" t="s">
        <v>0</v>
      </c>
      <c r="B4" s="15" t="s">
        <v>47</v>
      </c>
      <c r="C4" s="15" t="s">
        <v>45</v>
      </c>
    </row>
    <row r="5" spans="1:3" ht="19.5">
      <c r="A5" s="24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230810100</v>
      </c>
      <c r="C7" s="12">
        <f>'исполнение консолид. бюджета'!E7</f>
        <v>58711448.5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132821000</v>
      </c>
      <c r="C8" s="12">
        <f>'исполнение консолид. бюджета'!E8</f>
        <v>27808880.71</v>
      </c>
      <c r="D8" s="4"/>
      <c r="E8" s="6"/>
      <c r="F8" s="6"/>
      <c r="G8" s="6"/>
      <c r="H8" s="6"/>
    </row>
    <row r="9" spans="1:8" ht="37.5">
      <c r="A9" s="8" t="s">
        <v>38</v>
      </c>
      <c r="B9" s="12">
        <f>'исполнение консолид. бюджета'!C9</f>
        <v>12813100</v>
      </c>
      <c r="C9" s="12">
        <f>'исполнение консолид. бюджета'!E9</f>
        <v>2970360.22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27959000</v>
      </c>
      <c r="C10" s="12">
        <f>'исполнение консолид. бюджета'!E10</f>
        <v>8796365.08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38000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1993000</v>
      </c>
      <c r="C12" s="12">
        <f>'исполнение консолид. бюджета'!E12</f>
        <v>656281.77</v>
      </c>
      <c r="D12" s="4"/>
      <c r="E12" s="6"/>
      <c r="F12" s="6"/>
      <c r="G12" s="6"/>
      <c r="H12" s="6"/>
    </row>
    <row r="13" spans="1:8" ht="36.75" customHeight="1">
      <c r="A13" s="8" t="s">
        <v>37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27129000</v>
      </c>
      <c r="C14" s="12">
        <f>'исполнение консолид. бюджета'!E14</f>
        <v>3188850.24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110091.1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24770000</v>
      </c>
      <c r="C16" s="12">
        <f>'исполнение консолид. бюджета'!E16</f>
        <v>6945529.67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600000</v>
      </c>
      <c r="C17" s="12">
        <f>'исполнение консолид. бюджета'!E17</f>
        <v>212177.98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2200000</v>
      </c>
      <c r="C18" s="12">
        <f>'исполнение консолид. бюджета'!E18</f>
        <v>414553.36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225000</v>
      </c>
      <c r="C19" s="12">
        <f>'исполнение консолид. бюджета'!E19</f>
        <v>7570358.37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490566064</v>
      </c>
      <c r="C20" s="12">
        <f>'исполнение консолид. бюджета'!E20</f>
        <v>101097249.29</v>
      </c>
      <c r="D20" s="4"/>
      <c r="E20" s="6"/>
      <c r="F20" s="6"/>
      <c r="G20" s="6"/>
      <c r="H20" s="6"/>
    </row>
    <row r="21" spans="1:8" ht="37.5">
      <c r="A21" s="8" t="s">
        <v>40</v>
      </c>
      <c r="B21" s="12">
        <f>'исполнение консолид. бюджета'!C21</f>
        <v>490566064</v>
      </c>
      <c r="C21" s="12">
        <f>'исполнение консолид. бюджета'!E21</f>
        <v>101101052.23</v>
      </c>
      <c r="D21" s="4"/>
      <c r="E21" s="6"/>
      <c r="F21" s="6"/>
      <c r="G21" s="6"/>
      <c r="H21" s="6"/>
    </row>
    <row r="22" spans="1:8" ht="18.75">
      <c r="A22" s="8" t="s">
        <v>35</v>
      </c>
      <c r="B22" s="12">
        <f>'исполнение консолид. бюджета'!C22</f>
        <v>0</v>
      </c>
      <c r="C22" s="12">
        <f>'исполнение консолид. бюджета'!E22</f>
        <v>30000</v>
      </c>
      <c r="D22" s="4"/>
      <c r="E22" s="6"/>
      <c r="F22" s="6"/>
      <c r="G22" s="6"/>
      <c r="H22" s="6"/>
    </row>
    <row r="23" spans="1:8" ht="56.25" customHeight="1">
      <c r="A23" s="8" t="s">
        <v>16</v>
      </c>
      <c r="B23" s="12">
        <f>'исполнение консолид. бюджета'!C23</f>
        <v>0</v>
      </c>
      <c r="C23" s="12">
        <f>'исполнение консолид. бюджета'!E23</f>
        <v>-33802.94</v>
      </c>
      <c r="D23" s="4"/>
      <c r="E23" s="7"/>
      <c r="F23" s="6"/>
      <c r="G23" s="6"/>
      <c r="H23" s="6"/>
    </row>
    <row r="24" spans="1:5" ht="18.75">
      <c r="A24" s="9" t="s">
        <v>17</v>
      </c>
      <c r="B24" s="13">
        <f>B7+B20</f>
        <v>721376164</v>
      </c>
      <c r="C24" s="13">
        <f>C7+C20</f>
        <v>159808697.79000002</v>
      </c>
      <c r="E24" s="5"/>
    </row>
    <row r="25" spans="1:8" ht="18.75">
      <c r="A25" s="8" t="s">
        <v>18</v>
      </c>
      <c r="B25" s="14"/>
      <c r="C25" s="14"/>
      <c r="D25" s="6"/>
      <c r="E25" s="7"/>
      <c r="F25" s="6"/>
      <c r="G25" s="6"/>
      <c r="H25" s="6"/>
    </row>
    <row r="26" spans="1:8" ht="18.75">
      <c r="A26" s="8" t="s">
        <v>30</v>
      </c>
      <c r="B26" s="12">
        <f>'исполнение консолид. бюджета'!C26</f>
        <v>44670360</v>
      </c>
      <c r="C26" s="12">
        <f>'исполнение консолид. бюджета'!E26</f>
        <v>9228534.58</v>
      </c>
      <c r="D26" s="6"/>
      <c r="E26" s="7"/>
      <c r="F26" s="6"/>
      <c r="G26" s="6"/>
      <c r="H26" s="6"/>
    </row>
    <row r="27" spans="1:8" ht="37.5">
      <c r="A27" s="17" t="s">
        <v>41</v>
      </c>
      <c r="B27" s="21">
        <v>32700370</v>
      </c>
      <c r="C27" s="21">
        <v>7657237.38</v>
      </c>
      <c r="D27" s="6"/>
      <c r="E27" s="7"/>
      <c r="F27" s="6"/>
      <c r="G27" s="6"/>
      <c r="H27" s="6"/>
    </row>
    <row r="28" spans="1:8" ht="18.75">
      <c r="A28" s="8" t="s">
        <v>27</v>
      </c>
      <c r="B28" s="12">
        <f>'исполнение консолид. бюджета'!C27</f>
        <v>100000</v>
      </c>
      <c r="C28" s="12">
        <f>'исполнение консолид. бюджета'!E27</f>
        <v>0</v>
      </c>
      <c r="D28" s="6"/>
      <c r="E28" s="6"/>
      <c r="F28" s="6"/>
      <c r="G28" s="6"/>
      <c r="H28" s="6"/>
    </row>
    <row r="29" spans="1:8" ht="37.5">
      <c r="A29" s="8" t="s">
        <v>19</v>
      </c>
      <c r="B29" s="12">
        <f>'исполнение консолид. бюджета'!C28</f>
        <v>100000</v>
      </c>
      <c r="C29" s="12">
        <f>'исполнение консолид. бюджета'!E28</f>
        <v>0</v>
      </c>
      <c r="D29" s="6"/>
      <c r="E29" s="6"/>
      <c r="F29" s="6"/>
      <c r="G29" s="6"/>
      <c r="H29" s="6"/>
    </row>
    <row r="30" spans="1:8" ht="18.75">
      <c r="A30" s="8" t="s">
        <v>24</v>
      </c>
      <c r="B30" s="12">
        <f>'исполнение консолид. бюджета'!C29</f>
        <v>46812300</v>
      </c>
      <c r="C30" s="12">
        <f>'исполнение консолид. бюджета'!E29</f>
        <v>1741477.38</v>
      </c>
      <c r="D30" s="6"/>
      <c r="E30" s="6"/>
      <c r="F30" s="6"/>
      <c r="G30" s="6"/>
      <c r="H30" s="6"/>
    </row>
    <row r="31" spans="1:8" ht="37.5">
      <c r="A31" s="18" t="s">
        <v>41</v>
      </c>
      <c r="B31" s="21">
        <v>2803100</v>
      </c>
      <c r="C31" s="21">
        <v>748343.59</v>
      </c>
      <c r="D31" s="6"/>
      <c r="E31" s="6"/>
      <c r="F31" s="6"/>
      <c r="G31" s="6"/>
      <c r="H31" s="6"/>
    </row>
    <row r="32" spans="1:8" ht="18.75">
      <c r="A32" s="8" t="s">
        <v>21</v>
      </c>
      <c r="B32" s="12">
        <f>'исполнение консолид. бюджета'!C30</f>
        <v>51296400</v>
      </c>
      <c r="C32" s="12">
        <f>'исполнение консолид. бюджета'!E30</f>
        <v>0</v>
      </c>
      <c r="D32" s="6"/>
      <c r="E32" s="6"/>
      <c r="F32" s="6"/>
      <c r="G32" s="6"/>
      <c r="H32" s="6"/>
    </row>
    <row r="33" spans="1:8" ht="18.75">
      <c r="A33" s="8" t="s">
        <v>23</v>
      </c>
      <c r="B33" s="12">
        <f>'исполнение консолид. бюджета'!C31</f>
        <v>100000</v>
      </c>
      <c r="C33" s="12">
        <f>'исполнение консолид. бюджета'!E31</f>
        <v>0</v>
      </c>
      <c r="D33" s="6"/>
      <c r="E33" s="6"/>
      <c r="F33" s="6"/>
      <c r="G33" s="6"/>
      <c r="H33" s="6"/>
    </row>
    <row r="34" spans="1:8" ht="18.75">
      <c r="A34" s="8" t="s">
        <v>22</v>
      </c>
      <c r="B34" s="12">
        <f>'исполнение консолид. бюджета'!C32</f>
        <v>441422560</v>
      </c>
      <c r="C34" s="12">
        <f>'исполнение консолид. бюджета'!E32</f>
        <v>114667202.45</v>
      </c>
      <c r="D34" s="6"/>
      <c r="E34" s="6"/>
      <c r="F34" s="6"/>
      <c r="G34" s="6"/>
      <c r="H34" s="6"/>
    </row>
    <row r="35" spans="1:8" ht="37.5">
      <c r="A35" s="18" t="s">
        <v>41</v>
      </c>
      <c r="B35" s="21">
        <v>318865300</v>
      </c>
      <c r="C35" s="21">
        <v>84711611.98</v>
      </c>
      <c r="D35" s="6"/>
      <c r="E35" s="6"/>
      <c r="F35" s="6"/>
      <c r="G35" s="6"/>
      <c r="H35" s="6"/>
    </row>
    <row r="36" spans="1:8" ht="18.75">
      <c r="A36" s="8" t="s">
        <v>26</v>
      </c>
      <c r="B36" s="12">
        <f>'исполнение консолид. бюджета'!C33</f>
        <v>47930040</v>
      </c>
      <c r="C36" s="12">
        <f>'исполнение консолид. бюджета'!E33</f>
        <v>11044224.41</v>
      </c>
      <c r="D36" s="6"/>
      <c r="E36" s="6"/>
      <c r="F36" s="6"/>
      <c r="G36" s="6"/>
      <c r="H36" s="6"/>
    </row>
    <row r="37" spans="1:8" ht="37.5">
      <c r="A37" s="18" t="s">
        <v>41</v>
      </c>
      <c r="B37" s="21">
        <v>25875530</v>
      </c>
      <c r="C37" s="21">
        <v>7333684.96</v>
      </c>
      <c r="D37" s="6"/>
      <c r="E37" s="6"/>
      <c r="F37" s="6"/>
      <c r="G37" s="6"/>
      <c r="H37" s="6"/>
    </row>
    <row r="38" spans="1:8" ht="18.75">
      <c r="A38" s="8" t="s">
        <v>32</v>
      </c>
      <c r="B38" s="12">
        <f>'исполнение консолид. бюджета'!C34</f>
        <v>0</v>
      </c>
      <c r="C38" s="12">
        <f>'исполнение консолид. бюджета'!E34</f>
        <v>0</v>
      </c>
      <c r="D38" s="6"/>
      <c r="E38" s="6"/>
      <c r="F38" s="6"/>
      <c r="G38" s="6"/>
      <c r="H38" s="6"/>
    </row>
    <row r="39" spans="1:8" ht="18.75">
      <c r="A39" s="8" t="s">
        <v>31</v>
      </c>
      <c r="B39" s="12">
        <f>'исполнение консолид. бюджета'!C35</f>
        <v>30671094</v>
      </c>
      <c r="C39" s="12">
        <f>'исполнение консолид. бюджета'!E35</f>
        <v>4014634.53</v>
      </c>
      <c r="D39" s="6"/>
      <c r="E39" s="6"/>
      <c r="F39" s="6"/>
      <c r="G39" s="6"/>
      <c r="H39" s="6"/>
    </row>
    <row r="40" spans="1:8" ht="18.75">
      <c r="A40" s="8" t="s">
        <v>29</v>
      </c>
      <c r="B40" s="12">
        <f>'исполнение консолид. бюджета'!C36</f>
        <v>22152410</v>
      </c>
      <c r="C40" s="12">
        <f>'исполнение консолид. бюджета'!E36</f>
        <v>4621445.6</v>
      </c>
      <c r="D40" s="6"/>
      <c r="E40" s="6"/>
      <c r="F40" s="6"/>
      <c r="G40" s="6"/>
      <c r="H40" s="6"/>
    </row>
    <row r="41" spans="1:8" ht="37.5">
      <c r="A41" s="18" t="s">
        <v>41</v>
      </c>
      <c r="B41" s="21">
        <v>9476700</v>
      </c>
      <c r="C41" s="21">
        <v>2485947.53</v>
      </c>
      <c r="D41" s="6"/>
      <c r="E41" s="6"/>
      <c r="F41" s="6"/>
      <c r="G41" s="6"/>
      <c r="H41" s="6"/>
    </row>
    <row r="42" spans="1:8" ht="37.5">
      <c r="A42" s="8" t="s">
        <v>28</v>
      </c>
      <c r="B42" s="12">
        <f>'исполнение консолид. бюджета'!C37</f>
        <v>1000000</v>
      </c>
      <c r="C42" s="12">
        <f>'исполнение консолид. бюджета'!E37</f>
        <v>0</v>
      </c>
      <c r="D42" s="6"/>
      <c r="E42" s="6"/>
      <c r="F42" s="6"/>
      <c r="G42" s="6"/>
      <c r="H42" s="6"/>
    </row>
    <row r="43" spans="1:8" ht="37.5" customHeight="1">
      <c r="A43" s="8" t="s">
        <v>25</v>
      </c>
      <c r="B43" s="12">
        <f>'исполнение консолид. бюджета'!C38</f>
        <v>37121000</v>
      </c>
      <c r="C43" s="12">
        <f>'исполнение консолид. бюджета'!E38</f>
        <v>8717499.91</v>
      </c>
      <c r="D43" s="6"/>
      <c r="E43" s="6"/>
      <c r="F43" s="6"/>
      <c r="G43" s="6"/>
      <c r="H43" s="6"/>
    </row>
    <row r="44" spans="1:8" ht="18.75">
      <c r="A44" s="9" t="s">
        <v>33</v>
      </c>
      <c r="B44" s="13">
        <f>B26+B28+B29+B30+B32+B33+B34+B36+B38+B39+B40+B42+B43</f>
        <v>723376164</v>
      </c>
      <c r="C44" s="13">
        <f>C26+C28+C29+C30+C32+C33+C34+C36+C38+C39+C40+C42+C43</f>
        <v>154035018.85999998</v>
      </c>
      <c r="D44" s="6"/>
      <c r="E44" s="6"/>
      <c r="F44" s="6"/>
      <c r="G44" s="6"/>
      <c r="H44" s="6"/>
    </row>
    <row r="45" spans="1:8" ht="37.5">
      <c r="A45" s="8" t="s">
        <v>42</v>
      </c>
      <c r="B45" s="12">
        <f>B24-B44</f>
        <v>-2000000</v>
      </c>
      <c r="C45" s="12">
        <f>C24-C44</f>
        <v>5773678.930000037</v>
      </c>
      <c r="D45" s="4"/>
      <c r="E45" s="6"/>
      <c r="F45" s="6"/>
      <c r="G45" s="6"/>
      <c r="H45" s="6"/>
    </row>
    <row r="47" spans="2:3" ht="14.25" customHeight="1" hidden="1">
      <c r="B47" s="5">
        <f>B24-B44</f>
        <v>-2000000</v>
      </c>
      <c r="C47" s="5">
        <f>C24-C44</f>
        <v>5773678.930000037</v>
      </c>
    </row>
    <row r="48" spans="2:3" ht="12.75">
      <c r="B48" s="5"/>
      <c r="C48" s="5"/>
    </row>
    <row r="49" ht="18.75">
      <c r="A49" s="19" t="s">
        <v>48</v>
      </c>
    </row>
    <row r="50" s="26" customFormat="1" ht="18.75">
      <c r="A50" s="20" t="s">
        <v>49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2018-04-12T13:31:58Z</cp:lastPrinted>
  <dcterms:created xsi:type="dcterms:W3CDTF">2013-05-20T06:52:12Z</dcterms:created>
  <dcterms:modified xsi:type="dcterms:W3CDTF">2018-04-12T13:32:50Z</dcterms:modified>
  <cp:category/>
  <cp:version/>
  <cp:contentType/>
  <cp:contentStatus/>
</cp:coreProperties>
</file>